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7"/>
  <workbookPr/>
  <mc:AlternateContent xmlns:mc="http://schemas.openxmlformats.org/markup-compatibility/2006">
    <mc:Choice Requires="x15">
      <x15ac:absPath xmlns:x15ac="http://schemas.microsoft.com/office/spreadsheetml/2010/11/ac" url="https://themisservices-my.sharepoint.com/personal/eh_wearethemis_com/Documents/Desktop/"/>
    </mc:Choice>
  </mc:AlternateContent>
  <xr:revisionPtr revIDLastSave="0" documentId="8_{9A0DE9B1-200E-4C62-B38D-0B5F507A2CAA}" xr6:coauthVersionLast="47" xr6:coauthVersionMax="47" xr10:uidLastSave="{00000000-0000-0000-0000-000000000000}"/>
  <bookViews>
    <workbookView xWindow="-120" yWindow="0" windowWidth="23208" windowHeight="12336" firstSheet="32" activeTab="33" xr2:uid="{42C876DB-F295-421D-B63F-482C3FFD0298}"/>
  </bookViews>
  <sheets>
    <sheet name="Argentina" sheetId="2" r:id="rId1"/>
    <sheet name="Bolivia" sheetId="3" r:id="rId2"/>
    <sheet name="Brazil" sheetId="4" r:id="rId3"/>
    <sheet name="Burkina Faso" sheetId="6" r:id="rId4"/>
    <sheet name="Cameroon" sheetId="7" r:id="rId5"/>
    <sheet name="Central African Republic" sheetId="5" r:id="rId6"/>
    <sheet name="Chile" sheetId="8" r:id="rId7"/>
    <sheet name="Colombia" sheetId="9" r:id="rId8"/>
    <sheet name="Côte d'Ivoire" sheetId="10" r:id="rId9"/>
    <sheet name="Democratic Republic of Congo" sheetId="11" r:id="rId10"/>
    <sheet name="Ecuador" sheetId="12" r:id="rId11"/>
    <sheet name="Gabon" sheetId="13" r:id="rId12"/>
    <sheet name="Ghana" sheetId="14" r:id="rId13"/>
    <sheet name="Guatemala" sheetId="15" r:id="rId14"/>
    <sheet name="Guyana" sheetId="16" r:id="rId15"/>
    <sheet name="Honduras" sheetId="17" r:id="rId16"/>
    <sheet name="Indonesia" sheetId="18" r:id="rId17"/>
    <sheet name="Kenya" sheetId="19" r:id="rId18"/>
    <sheet name="Liberia" sheetId="20" r:id="rId19"/>
    <sheet name="Madagascar" sheetId="21" r:id="rId20"/>
    <sheet name="Malaysia" sheetId="22" r:id="rId21"/>
    <sheet name="Mexico" sheetId="23" r:id="rId22"/>
    <sheet name="Mozambique" sheetId="24" r:id="rId23"/>
    <sheet name="Myanmar" sheetId="25" r:id="rId24"/>
    <sheet name="Nigeria" sheetId="30" r:id="rId25"/>
    <sheet name="Panama" sheetId="26" r:id="rId26"/>
    <sheet name="Papua New Guinea" sheetId="27" r:id="rId27"/>
    <sheet name="Paraguay" sheetId="28" r:id="rId28"/>
    <sheet name="Peru" sheetId="29" r:id="rId29"/>
    <sheet name="Senegal" sheetId="31" r:id="rId30"/>
    <sheet name="Somalia" sheetId="32" r:id="rId31"/>
    <sheet name="Suriname" sheetId="33" r:id="rId32"/>
    <sheet name="Venezuela" sheetId="34" r:id="rId33"/>
    <sheet name="Zambia" sheetId="35" r:id="rId3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4" i="11" l="1"/>
  <c r="D115" i="11"/>
  <c r="D121" i="10"/>
  <c r="D111" i="9"/>
  <c r="D115" i="2"/>
  <c r="D117" i="2"/>
  <c r="E2" i="20"/>
  <c r="E3" i="20"/>
  <c r="E4" i="20"/>
  <c r="E5" i="20"/>
  <c r="E6" i="20"/>
  <c r="E7" i="20"/>
  <c r="E8" i="20"/>
  <c r="E9" i="20"/>
  <c r="E10" i="20"/>
  <c r="E11" i="20"/>
  <c r="E12" i="20"/>
  <c r="E13" i="20"/>
  <c r="E14" i="20"/>
  <c r="E15" i="20"/>
  <c r="E16" i="20"/>
  <c r="E17" i="20"/>
  <c r="E18" i="20"/>
  <c r="E19" i="20"/>
  <c r="E20" i="20"/>
  <c r="E21" i="20"/>
  <c r="E22" i="20"/>
  <c r="E23" i="20"/>
  <c r="E24" i="20"/>
  <c r="E25" i="20"/>
  <c r="E26" i="20"/>
  <c r="E27" i="20"/>
  <c r="E28" i="20"/>
  <c r="E29" i="20"/>
  <c r="E30" i="20"/>
  <c r="E31" i="20"/>
  <c r="E32" i="20"/>
  <c r="E33" i="20"/>
  <c r="E34" i="20"/>
  <c r="E35" i="20"/>
  <c r="E36" i="20"/>
  <c r="E37" i="20"/>
  <c r="E38" i="20"/>
  <c r="E39" i="20"/>
  <c r="E40" i="20"/>
  <c r="E41" i="20"/>
  <c r="E42" i="20"/>
  <c r="E43" i="20"/>
  <c r="E44" i="20"/>
  <c r="E45" i="20"/>
  <c r="E46" i="20"/>
  <c r="E47" i="20"/>
  <c r="E48" i="20"/>
  <c r="E49" i="20"/>
  <c r="E50" i="20"/>
  <c r="E51" i="20"/>
  <c r="E52" i="20"/>
  <c r="E53" i="20"/>
  <c r="E54" i="20"/>
  <c r="E55" i="20"/>
  <c r="E56" i="20"/>
  <c r="E57" i="20"/>
  <c r="E58" i="20"/>
  <c r="E59" i="20"/>
  <c r="E60" i="20"/>
  <c r="E61" i="20"/>
  <c r="E62" i="20"/>
  <c r="E63" i="20"/>
  <c r="E64" i="20"/>
  <c r="E65" i="20"/>
  <c r="E66" i="20"/>
  <c r="E67" i="20"/>
  <c r="E68" i="20"/>
  <c r="E69" i="20"/>
  <c r="E70" i="20"/>
  <c r="E71" i="20"/>
  <c r="E72" i="20"/>
  <c r="E73" i="20"/>
  <c r="E74" i="20"/>
  <c r="E75" i="20"/>
  <c r="E76" i="20"/>
  <c r="E77" i="20"/>
  <c r="E78" i="20"/>
  <c r="E79" i="20"/>
  <c r="E80" i="20"/>
  <c r="E81" i="20"/>
  <c r="E82" i="20"/>
  <c r="E83" i="20"/>
  <c r="E84" i="20"/>
  <c r="E85" i="20"/>
  <c r="E86" i="20"/>
  <c r="E87" i="20"/>
  <c r="E88" i="20"/>
  <c r="E89" i="20"/>
  <c r="E90" i="20"/>
  <c r="E91" i="20"/>
  <c r="D2" i="20"/>
  <c r="D3" i="20"/>
  <c r="D4" i="20"/>
  <c r="D5" i="20"/>
  <c r="D6" i="20"/>
  <c r="D7" i="20"/>
  <c r="D8" i="20"/>
  <c r="D9" i="20"/>
  <c r="D10" i="20"/>
  <c r="D11" i="20"/>
  <c r="D12" i="20"/>
  <c r="D13" i="20"/>
  <c r="D14" i="20"/>
  <c r="D15" i="20"/>
  <c r="D16" i="20"/>
  <c r="D17" i="20"/>
  <c r="D18" i="20"/>
  <c r="D19" i="20"/>
  <c r="D20" i="20"/>
  <c r="D21" i="20"/>
  <c r="D22" i="20"/>
  <c r="D23" i="20"/>
  <c r="D24" i="20"/>
  <c r="D25" i="20"/>
  <c r="D26" i="20"/>
  <c r="D27" i="20"/>
  <c r="D28" i="20"/>
  <c r="D29" i="20"/>
  <c r="D30" i="20"/>
  <c r="D31" i="20"/>
  <c r="D32" i="20"/>
  <c r="D33" i="20"/>
  <c r="D34" i="20"/>
  <c r="D35" i="20"/>
  <c r="D36" i="20"/>
  <c r="D37" i="20"/>
  <c r="D38" i="20"/>
  <c r="D39" i="20"/>
  <c r="D40" i="20"/>
  <c r="D41" i="20"/>
  <c r="D42" i="20"/>
  <c r="D43" i="20"/>
  <c r="D44" i="20"/>
  <c r="D45" i="20"/>
  <c r="D46" i="20"/>
  <c r="D47" i="20"/>
  <c r="D48" i="20"/>
  <c r="D49" i="20"/>
  <c r="D50" i="20"/>
  <c r="D51" i="20"/>
  <c r="D52" i="20"/>
  <c r="D53" i="20"/>
  <c r="D54" i="20"/>
  <c r="D55" i="20"/>
  <c r="D56" i="20"/>
  <c r="D57" i="20"/>
  <c r="D58" i="20"/>
  <c r="D59" i="20"/>
  <c r="D60" i="20"/>
  <c r="D61" i="20"/>
  <c r="D62" i="20"/>
  <c r="D63" i="20"/>
  <c r="D64" i="20"/>
  <c r="D65" i="20"/>
  <c r="D66" i="20"/>
  <c r="D67" i="20"/>
  <c r="D68" i="20"/>
  <c r="D69" i="20"/>
  <c r="D70" i="20"/>
  <c r="D71" i="20"/>
  <c r="D72" i="20"/>
  <c r="D73" i="20"/>
  <c r="D74" i="20"/>
  <c r="D75" i="20"/>
  <c r="D76" i="20"/>
  <c r="D77" i="20"/>
  <c r="D78" i="20"/>
  <c r="D79" i="20"/>
  <c r="D80" i="20"/>
  <c r="D81" i="20"/>
  <c r="E2" i="35"/>
  <c r="E3" i="35"/>
  <c r="E4" i="35"/>
  <c r="E5" i="35"/>
  <c r="E6" i="35"/>
  <c r="E7" i="35"/>
  <c r="E8" i="35"/>
  <c r="E9" i="35"/>
  <c r="E10" i="35"/>
  <c r="E11" i="35"/>
  <c r="E12" i="35"/>
  <c r="E13" i="35"/>
  <c r="E14" i="35"/>
  <c r="E15" i="35"/>
  <c r="E16" i="35"/>
  <c r="E17" i="35"/>
  <c r="E18" i="35"/>
  <c r="E19" i="35"/>
  <c r="E20" i="35"/>
  <c r="E21" i="35"/>
  <c r="E22" i="35"/>
  <c r="E23" i="35"/>
  <c r="E24" i="35"/>
  <c r="E25" i="35"/>
  <c r="E26" i="35"/>
  <c r="E27" i="35"/>
  <c r="E28" i="35"/>
  <c r="E29" i="35"/>
  <c r="E30" i="35"/>
  <c r="E31" i="35"/>
  <c r="E32" i="35"/>
  <c r="E33" i="35"/>
  <c r="E34" i="35"/>
  <c r="E35" i="35"/>
  <c r="E36" i="35"/>
  <c r="E37" i="35"/>
  <c r="E38" i="35"/>
  <c r="E39" i="35"/>
  <c r="E40" i="35"/>
  <c r="E41" i="35"/>
  <c r="E42" i="35"/>
  <c r="E43" i="35"/>
  <c r="E44" i="35"/>
  <c r="E45" i="35"/>
  <c r="E46" i="35"/>
  <c r="E47" i="35"/>
  <c r="E48" i="35"/>
  <c r="E49" i="35"/>
  <c r="E50" i="35"/>
  <c r="E51" i="35"/>
  <c r="E52" i="35"/>
  <c r="E53" i="35"/>
  <c r="E54" i="35"/>
  <c r="E55" i="35"/>
  <c r="E56" i="35"/>
  <c r="E57" i="35"/>
  <c r="E58" i="35"/>
  <c r="E59" i="35"/>
  <c r="E60" i="35"/>
  <c r="E61" i="35"/>
  <c r="E62" i="35"/>
  <c r="E63" i="35"/>
  <c r="E64" i="35"/>
  <c r="E65" i="35"/>
  <c r="E66" i="35"/>
  <c r="E67" i="35"/>
  <c r="E68" i="35"/>
  <c r="E69" i="35"/>
  <c r="E70" i="35"/>
  <c r="E71" i="35"/>
  <c r="E72" i="35"/>
  <c r="E73" i="35"/>
  <c r="E74" i="35"/>
  <c r="E75" i="35"/>
  <c r="E76" i="35"/>
  <c r="E77" i="35"/>
  <c r="E78" i="35"/>
  <c r="E79" i="35"/>
  <c r="E80" i="35"/>
  <c r="E81" i="35"/>
  <c r="E82" i="35"/>
  <c r="E83" i="35"/>
  <c r="E84" i="35"/>
  <c r="E85" i="35"/>
  <c r="E86" i="35"/>
  <c r="E87" i="35"/>
  <c r="E88" i="35"/>
  <c r="E89" i="35"/>
  <c r="E90" i="35"/>
  <c r="E91" i="35"/>
  <c r="E92" i="35"/>
  <c r="E93" i="35"/>
  <c r="E94" i="35"/>
  <c r="E95" i="35"/>
  <c r="E96" i="35"/>
  <c r="E97" i="35"/>
  <c r="E98" i="35"/>
  <c r="E99" i="35"/>
  <c r="E100" i="35"/>
  <c r="E101" i="35"/>
  <c r="E102" i="35"/>
  <c r="E103" i="35"/>
  <c r="E104" i="35"/>
  <c r="E105" i="35"/>
  <c r="E106" i="35"/>
  <c r="E107" i="35"/>
  <c r="E108" i="35"/>
  <c r="E109" i="35"/>
  <c r="E110" i="35"/>
  <c r="E111" i="35"/>
  <c r="E112" i="35"/>
  <c r="E113" i="35"/>
  <c r="E114" i="35"/>
  <c r="E115" i="35"/>
  <c r="E116" i="35"/>
  <c r="E117" i="35"/>
  <c r="E118" i="35"/>
  <c r="E119" i="35"/>
  <c r="E120" i="35"/>
  <c r="E121" i="35"/>
  <c r="E122" i="35"/>
  <c r="E123" i="35"/>
  <c r="E124" i="35"/>
  <c r="E125" i="35"/>
  <c r="E126" i="35"/>
  <c r="E127" i="35"/>
  <c r="E128" i="35"/>
  <c r="E129" i="35"/>
  <c r="E130" i="35"/>
  <c r="E131" i="35"/>
  <c r="E132" i="35"/>
  <c r="E133" i="35"/>
  <c r="E134" i="35"/>
  <c r="E135" i="35"/>
  <c r="E136" i="35"/>
  <c r="E137" i="35"/>
  <c r="E138" i="35"/>
  <c r="E139" i="35"/>
  <c r="E140" i="35"/>
  <c r="E141" i="35"/>
  <c r="D2" i="35"/>
  <c r="D3" i="35"/>
  <c r="D4" i="35"/>
  <c r="D5" i="35"/>
  <c r="D6" i="35"/>
  <c r="D7" i="35"/>
  <c r="D8" i="35"/>
  <c r="D9" i="35"/>
  <c r="D10" i="35"/>
  <c r="D11" i="35"/>
  <c r="D12" i="35"/>
  <c r="D13" i="35"/>
  <c r="D14" i="35"/>
  <c r="D15" i="35"/>
  <c r="D16" i="35"/>
  <c r="D17" i="35"/>
  <c r="D18" i="35"/>
  <c r="D19" i="35"/>
  <c r="D20" i="35"/>
  <c r="D21" i="35"/>
  <c r="D22" i="35"/>
  <c r="D23" i="35"/>
  <c r="D24" i="35"/>
  <c r="D25" i="35"/>
  <c r="D26" i="35"/>
  <c r="D27" i="35"/>
  <c r="D28" i="35"/>
  <c r="D29" i="35"/>
  <c r="D30" i="35"/>
  <c r="D31" i="35"/>
  <c r="D32" i="35"/>
  <c r="D33" i="35"/>
  <c r="D34" i="35"/>
  <c r="D35" i="35"/>
  <c r="D36" i="35"/>
  <c r="D37" i="35"/>
  <c r="D38" i="35"/>
  <c r="D39" i="35"/>
  <c r="D40" i="35"/>
  <c r="D41" i="35"/>
  <c r="D42" i="35"/>
  <c r="D43" i="35"/>
  <c r="D44" i="35"/>
  <c r="D45" i="35"/>
  <c r="D46" i="35"/>
  <c r="D47" i="35"/>
  <c r="D48" i="35"/>
  <c r="D49" i="35"/>
  <c r="D50" i="35"/>
  <c r="D51" i="35"/>
  <c r="D52" i="35"/>
  <c r="D53" i="35"/>
  <c r="D54" i="35"/>
  <c r="D55" i="35"/>
  <c r="D56" i="35"/>
  <c r="D57" i="35"/>
  <c r="D58" i="35"/>
  <c r="D59" i="35"/>
  <c r="D60" i="35"/>
  <c r="D61" i="35"/>
  <c r="D62" i="35"/>
  <c r="D63" i="35"/>
  <c r="D64" i="35"/>
  <c r="D65" i="35"/>
  <c r="D66" i="35"/>
  <c r="D67" i="35"/>
  <c r="D68" i="35"/>
  <c r="D69" i="35"/>
  <c r="D70" i="35"/>
  <c r="D71" i="35"/>
  <c r="D72" i="35"/>
  <c r="D73" i="35"/>
  <c r="D74" i="35"/>
  <c r="D75" i="35"/>
  <c r="D76" i="35"/>
  <c r="D77" i="35"/>
  <c r="D78" i="35"/>
  <c r="D79" i="35"/>
  <c r="D80" i="35"/>
  <c r="D81" i="35"/>
  <c r="D82" i="35"/>
  <c r="D83" i="35"/>
  <c r="D84" i="35"/>
  <c r="D85" i="35"/>
  <c r="D86" i="35"/>
  <c r="D87" i="35"/>
  <c r="D88" i="35"/>
  <c r="D89" i="35"/>
  <c r="D90" i="35"/>
  <c r="D91" i="35"/>
  <c r="D92" i="35"/>
  <c r="D93" i="35"/>
  <c r="D94" i="35"/>
  <c r="D95" i="35"/>
  <c r="D96" i="35"/>
  <c r="D97" i="35"/>
  <c r="D98" i="35"/>
  <c r="D99" i="35"/>
  <c r="D100" i="35"/>
  <c r="D101" i="35"/>
  <c r="D102" i="35"/>
  <c r="D103" i="35"/>
  <c r="D104" i="35"/>
  <c r="D105" i="35"/>
  <c r="D106" i="35"/>
  <c r="D107" i="35"/>
  <c r="D108" i="35"/>
  <c r="D109" i="35"/>
  <c r="D110" i="35"/>
  <c r="D111" i="35"/>
  <c r="D112" i="35"/>
  <c r="D113" i="35"/>
  <c r="D114" i="35"/>
  <c r="D115" i="35"/>
  <c r="D116" i="35"/>
  <c r="D117" i="35"/>
  <c r="D118" i="35"/>
  <c r="D119" i="35"/>
  <c r="D120" i="35"/>
  <c r="D121" i="35"/>
  <c r="D122" i="35"/>
  <c r="D123" i="35"/>
  <c r="D124" i="35"/>
  <c r="D125" i="35"/>
  <c r="D126" i="35"/>
  <c r="D127" i="35"/>
  <c r="D128" i="35"/>
  <c r="D129" i="35"/>
  <c r="D130" i="35"/>
  <c r="D131" i="35"/>
  <c r="D132" i="35"/>
  <c r="D133" i="35"/>
  <c r="D134" i="35"/>
  <c r="D135" i="35"/>
  <c r="D136" i="35"/>
  <c r="D137" i="35"/>
  <c r="D138" i="35"/>
  <c r="D139" i="35"/>
  <c r="D140" i="35"/>
  <c r="D141" i="35"/>
  <c r="E113" i="34"/>
  <c r="D2" i="34"/>
  <c r="E2" i="34" s="1"/>
  <c r="D3" i="34"/>
  <c r="E3" i="34" s="1"/>
  <c r="D4" i="34"/>
  <c r="E4" i="34" s="1"/>
  <c r="D5" i="34"/>
  <c r="E5" i="34" s="1"/>
  <c r="D6" i="34"/>
  <c r="E6" i="34" s="1"/>
  <c r="D7" i="34"/>
  <c r="E7" i="34" s="1"/>
  <c r="D8" i="34"/>
  <c r="E8" i="34" s="1"/>
  <c r="D9" i="34"/>
  <c r="E9" i="34" s="1"/>
  <c r="D10" i="34"/>
  <c r="E10" i="34" s="1"/>
  <c r="D11" i="34"/>
  <c r="E11" i="34" s="1"/>
  <c r="D12" i="34"/>
  <c r="E12" i="34" s="1"/>
  <c r="D13" i="34"/>
  <c r="E13" i="34" s="1"/>
  <c r="D14" i="34"/>
  <c r="E14" i="34" s="1"/>
  <c r="D15" i="34"/>
  <c r="E15" i="34" s="1"/>
  <c r="D16" i="34"/>
  <c r="E16" i="34" s="1"/>
  <c r="D17" i="34"/>
  <c r="E17" i="34" s="1"/>
  <c r="D18" i="34"/>
  <c r="E18" i="34" s="1"/>
  <c r="D19" i="34"/>
  <c r="E19" i="34" s="1"/>
  <c r="D20" i="34"/>
  <c r="E20" i="34" s="1"/>
  <c r="D21" i="34"/>
  <c r="E21" i="34" s="1"/>
  <c r="D22" i="34"/>
  <c r="E22" i="34" s="1"/>
  <c r="D23" i="34"/>
  <c r="E23" i="34" s="1"/>
  <c r="D24" i="34"/>
  <c r="E24" i="34" s="1"/>
  <c r="D25" i="34"/>
  <c r="E25" i="34" s="1"/>
  <c r="D26" i="34"/>
  <c r="E26" i="34" s="1"/>
  <c r="D27" i="34"/>
  <c r="E27" i="34" s="1"/>
  <c r="D28" i="34"/>
  <c r="E28" i="34" s="1"/>
  <c r="D29" i="34"/>
  <c r="E29" i="34" s="1"/>
  <c r="D30" i="34"/>
  <c r="E30" i="34" s="1"/>
  <c r="D31" i="34"/>
  <c r="E31" i="34" s="1"/>
  <c r="D32" i="34"/>
  <c r="E32" i="34" s="1"/>
  <c r="D33" i="34"/>
  <c r="E33" i="34" s="1"/>
  <c r="D34" i="34"/>
  <c r="E34" i="34" s="1"/>
  <c r="D35" i="34"/>
  <c r="E35" i="34" s="1"/>
  <c r="D36" i="34"/>
  <c r="E36" i="34" s="1"/>
  <c r="D37" i="34"/>
  <c r="E37" i="34" s="1"/>
  <c r="D38" i="34"/>
  <c r="E38" i="34" s="1"/>
  <c r="D39" i="34"/>
  <c r="E39" i="34" s="1"/>
  <c r="D40" i="34"/>
  <c r="E40" i="34" s="1"/>
  <c r="D41" i="34"/>
  <c r="E41" i="34" s="1"/>
  <c r="D42" i="34"/>
  <c r="E42" i="34" s="1"/>
  <c r="D43" i="34"/>
  <c r="E43" i="34" s="1"/>
  <c r="D44" i="34"/>
  <c r="E44" i="34" s="1"/>
  <c r="D45" i="34"/>
  <c r="E45" i="34" s="1"/>
  <c r="D46" i="34"/>
  <c r="E46" i="34" s="1"/>
  <c r="D47" i="34"/>
  <c r="E47" i="34" s="1"/>
  <c r="D48" i="34"/>
  <c r="E48" i="34" s="1"/>
  <c r="D49" i="34"/>
  <c r="E49" i="34" s="1"/>
  <c r="D50" i="34"/>
  <c r="E50" i="34" s="1"/>
  <c r="D51" i="34"/>
  <c r="E51" i="34" s="1"/>
  <c r="D52" i="34"/>
  <c r="E52" i="34" s="1"/>
  <c r="D53" i="34"/>
  <c r="E53" i="34" s="1"/>
  <c r="D54" i="34"/>
  <c r="E54" i="34" s="1"/>
  <c r="D55" i="34"/>
  <c r="E55" i="34" s="1"/>
  <c r="D56" i="34"/>
  <c r="E56" i="34" s="1"/>
  <c r="D57" i="34"/>
  <c r="E57" i="34" s="1"/>
  <c r="D58" i="34"/>
  <c r="E58" i="34" s="1"/>
  <c r="D59" i="34"/>
  <c r="E59" i="34" s="1"/>
  <c r="D60" i="34"/>
  <c r="E60" i="34" s="1"/>
  <c r="D61" i="34"/>
  <c r="E61" i="34" s="1"/>
  <c r="D62" i="34"/>
  <c r="E62" i="34" s="1"/>
  <c r="D63" i="34"/>
  <c r="E63" i="34" s="1"/>
  <c r="D64" i="34"/>
  <c r="E64" i="34" s="1"/>
  <c r="D65" i="34"/>
  <c r="E65" i="34" s="1"/>
  <c r="D66" i="34"/>
  <c r="E66" i="34" s="1"/>
  <c r="D67" i="34"/>
  <c r="E67" i="34" s="1"/>
  <c r="D68" i="34"/>
  <c r="E68" i="34" s="1"/>
  <c r="D69" i="34"/>
  <c r="E69" i="34" s="1"/>
  <c r="D70" i="34"/>
  <c r="E70" i="34" s="1"/>
  <c r="D71" i="34"/>
  <c r="E71" i="34" s="1"/>
  <c r="D72" i="34"/>
  <c r="E72" i="34" s="1"/>
  <c r="D73" i="34"/>
  <c r="E73" i="34" s="1"/>
  <c r="D74" i="34"/>
  <c r="E74" i="34" s="1"/>
  <c r="D75" i="34"/>
  <c r="E75" i="34" s="1"/>
  <c r="D76" i="34"/>
  <c r="E76" i="34" s="1"/>
  <c r="D77" i="34"/>
  <c r="E77" i="34" s="1"/>
  <c r="D78" i="34"/>
  <c r="E78" i="34" s="1"/>
  <c r="D79" i="34"/>
  <c r="E79" i="34" s="1"/>
  <c r="D80" i="34"/>
  <c r="E80" i="34" s="1"/>
  <c r="D81" i="34"/>
  <c r="E81" i="34" s="1"/>
  <c r="D82" i="34"/>
  <c r="E82" i="34" s="1"/>
  <c r="D83" i="34"/>
  <c r="E83" i="34" s="1"/>
  <c r="D84" i="34"/>
  <c r="E84" i="34" s="1"/>
  <c r="D85" i="34"/>
  <c r="E85" i="34" s="1"/>
  <c r="D86" i="34"/>
  <c r="E86" i="34" s="1"/>
  <c r="D87" i="34"/>
  <c r="E87" i="34" s="1"/>
  <c r="D88" i="34"/>
  <c r="E88" i="34" s="1"/>
  <c r="D89" i="34"/>
  <c r="E89" i="34" s="1"/>
  <c r="D90" i="34"/>
  <c r="E90" i="34" s="1"/>
  <c r="D91" i="34"/>
  <c r="E91" i="34" s="1"/>
  <c r="D92" i="34"/>
  <c r="E92" i="34" s="1"/>
  <c r="D93" i="34"/>
  <c r="E93" i="34" s="1"/>
  <c r="D94" i="34"/>
  <c r="E94" i="34" s="1"/>
  <c r="D95" i="34"/>
  <c r="E95" i="34" s="1"/>
  <c r="D96" i="34"/>
  <c r="E96" i="34" s="1"/>
  <c r="D97" i="34"/>
  <c r="E97" i="34" s="1"/>
  <c r="D98" i="34"/>
  <c r="E98" i="34" s="1"/>
  <c r="D99" i="34"/>
  <c r="E99" i="34" s="1"/>
  <c r="D100" i="34"/>
  <c r="E100" i="34" s="1"/>
  <c r="D101" i="34"/>
  <c r="E101" i="34" s="1"/>
  <c r="D102" i="34"/>
  <c r="E102" i="34" s="1"/>
  <c r="D103" i="34"/>
  <c r="E103" i="34" s="1"/>
  <c r="D104" i="34"/>
  <c r="E104" i="34" s="1"/>
  <c r="D105" i="34"/>
  <c r="E105" i="34" s="1"/>
  <c r="D106" i="34"/>
  <c r="E106" i="34" s="1"/>
  <c r="D107" i="34"/>
  <c r="E107" i="34" s="1"/>
  <c r="D108" i="34"/>
  <c r="E108" i="34" s="1"/>
  <c r="D109" i="34"/>
  <c r="E109" i="34" s="1"/>
  <c r="D110" i="34"/>
  <c r="E110" i="34" s="1"/>
  <c r="D111" i="34"/>
  <c r="E111" i="34" s="1"/>
  <c r="D112" i="34"/>
  <c r="E112" i="34" s="1"/>
  <c r="E114" i="34"/>
  <c r="D115" i="34"/>
  <c r="E115" i="34" s="1"/>
  <c r="D116" i="34"/>
  <c r="E116" i="34" s="1"/>
  <c r="E117" i="34"/>
  <c r="E118" i="34"/>
  <c r="D119" i="34"/>
  <c r="E119" i="34" s="1"/>
  <c r="E120" i="34"/>
  <c r="E121" i="34"/>
  <c r="D122" i="34"/>
  <c r="E122" i="34" s="1"/>
  <c r="D123" i="34"/>
  <c r="E123" i="34" s="1"/>
  <c r="D124" i="34"/>
  <c r="E124" i="34" s="1"/>
  <c r="D125" i="34"/>
  <c r="E125" i="34" s="1"/>
  <c r="D126" i="34"/>
  <c r="E126" i="34" s="1"/>
  <c r="D127" i="34"/>
  <c r="E127" i="34" s="1"/>
  <c r="D128" i="34"/>
  <c r="E128" i="34" s="1"/>
  <c r="D129" i="34"/>
  <c r="E129" i="34" s="1"/>
  <c r="D130" i="34"/>
  <c r="E130" i="34" s="1"/>
  <c r="D131" i="34"/>
  <c r="E131" i="34" s="1"/>
  <c r="D132" i="34"/>
  <c r="E132" i="34" s="1"/>
  <c r="D133" i="34"/>
  <c r="E133" i="34" s="1"/>
  <c r="D134" i="34"/>
  <c r="E134" i="34" s="1"/>
  <c r="D135" i="34"/>
  <c r="E135" i="34" s="1"/>
  <c r="D136" i="34"/>
  <c r="E136" i="34" s="1"/>
  <c r="D137" i="34"/>
  <c r="E137" i="34" s="1"/>
  <c r="D138" i="34"/>
  <c r="E138" i="34" s="1"/>
  <c r="D139" i="34"/>
  <c r="E139" i="34" s="1"/>
  <c r="D140" i="34"/>
  <c r="E140" i="34" s="1"/>
  <c r="D141" i="34"/>
  <c r="E141" i="34" s="1"/>
  <c r="E112" i="33"/>
  <c r="D2" i="33"/>
  <c r="E2" i="33" s="1"/>
  <c r="D3" i="33"/>
  <c r="E3" i="33" s="1"/>
  <c r="D4" i="33"/>
  <c r="E4" i="33" s="1"/>
  <c r="D5" i="33"/>
  <c r="E5" i="33" s="1"/>
  <c r="D6" i="33"/>
  <c r="E6" i="33" s="1"/>
  <c r="D7" i="33"/>
  <c r="E7" i="33" s="1"/>
  <c r="D8" i="33"/>
  <c r="E8" i="33" s="1"/>
  <c r="D9" i="33"/>
  <c r="E9" i="33" s="1"/>
  <c r="D10" i="33"/>
  <c r="E10" i="33" s="1"/>
  <c r="D11" i="33"/>
  <c r="E11" i="33" s="1"/>
  <c r="D12" i="33"/>
  <c r="E12" i="33" s="1"/>
  <c r="D13" i="33"/>
  <c r="E13" i="33" s="1"/>
  <c r="D14" i="33"/>
  <c r="E14" i="33" s="1"/>
  <c r="D15" i="33"/>
  <c r="E15" i="33" s="1"/>
  <c r="D16" i="33"/>
  <c r="E16" i="33" s="1"/>
  <c r="D17" i="33"/>
  <c r="E17" i="33" s="1"/>
  <c r="D18" i="33"/>
  <c r="E18" i="33" s="1"/>
  <c r="D19" i="33"/>
  <c r="E19" i="33" s="1"/>
  <c r="D20" i="33"/>
  <c r="E20" i="33" s="1"/>
  <c r="D21" i="33"/>
  <c r="E21" i="33" s="1"/>
  <c r="D22" i="33"/>
  <c r="E22" i="33" s="1"/>
  <c r="D23" i="33"/>
  <c r="E23" i="33" s="1"/>
  <c r="D24" i="33"/>
  <c r="E24" i="33" s="1"/>
  <c r="D25" i="33"/>
  <c r="E25" i="33" s="1"/>
  <c r="D26" i="33"/>
  <c r="E26" i="33" s="1"/>
  <c r="D27" i="33"/>
  <c r="E27" i="33" s="1"/>
  <c r="D28" i="33"/>
  <c r="E28" i="33" s="1"/>
  <c r="D29" i="33"/>
  <c r="E29" i="33" s="1"/>
  <c r="D30" i="33"/>
  <c r="E30" i="33" s="1"/>
  <c r="D31" i="33"/>
  <c r="E31" i="33" s="1"/>
  <c r="D32" i="33"/>
  <c r="E32" i="33" s="1"/>
  <c r="D33" i="33"/>
  <c r="E33" i="33" s="1"/>
  <c r="D34" i="33"/>
  <c r="E34" i="33" s="1"/>
  <c r="D35" i="33"/>
  <c r="E35" i="33" s="1"/>
  <c r="D36" i="33"/>
  <c r="E36" i="33" s="1"/>
  <c r="D37" i="33"/>
  <c r="E37" i="33" s="1"/>
  <c r="D38" i="33"/>
  <c r="E38" i="33" s="1"/>
  <c r="D39" i="33"/>
  <c r="E39" i="33" s="1"/>
  <c r="D40" i="33"/>
  <c r="E40" i="33" s="1"/>
  <c r="D41" i="33"/>
  <c r="E41" i="33" s="1"/>
  <c r="D42" i="33"/>
  <c r="E42" i="33" s="1"/>
  <c r="D43" i="33"/>
  <c r="E43" i="33" s="1"/>
  <c r="D44" i="33"/>
  <c r="E44" i="33" s="1"/>
  <c r="D45" i="33"/>
  <c r="E45" i="33" s="1"/>
  <c r="D46" i="33"/>
  <c r="E46" i="33" s="1"/>
  <c r="D47" i="33"/>
  <c r="E47" i="33" s="1"/>
  <c r="D48" i="33"/>
  <c r="E48" i="33" s="1"/>
  <c r="D49" i="33"/>
  <c r="E49" i="33" s="1"/>
  <c r="D50" i="33"/>
  <c r="E50" i="33" s="1"/>
  <c r="D51" i="33"/>
  <c r="E51" i="33" s="1"/>
  <c r="D52" i="33"/>
  <c r="E52" i="33" s="1"/>
  <c r="D53" i="33"/>
  <c r="E53" i="33" s="1"/>
  <c r="D54" i="33"/>
  <c r="E54" i="33" s="1"/>
  <c r="D55" i="33"/>
  <c r="E55" i="33" s="1"/>
  <c r="D56" i="33"/>
  <c r="E56" i="33" s="1"/>
  <c r="D57" i="33"/>
  <c r="E57" i="33" s="1"/>
  <c r="D58" i="33"/>
  <c r="E58" i="33" s="1"/>
  <c r="D59" i="33"/>
  <c r="E59" i="33" s="1"/>
  <c r="D60" i="33"/>
  <c r="E60" i="33" s="1"/>
  <c r="D61" i="33"/>
  <c r="E61" i="33" s="1"/>
  <c r="D62" i="33"/>
  <c r="E62" i="33" s="1"/>
  <c r="D63" i="33"/>
  <c r="E63" i="33" s="1"/>
  <c r="D64" i="33"/>
  <c r="E64" i="33" s="1"/>
  <c r="D65" i="33"/>
  <c r="E65" i="33" s="1"/>
  <c r="D66" i="33"/>
  <c r="E66" i="33" s="1"/>
  <c r="D67" i="33"/>
  <c r="E67" i="33" s="1"/>
  <c r="D68" i="33"/>
  <c r="E68" i="33" s="1"/>
  <c r="D69" i="33"/>
  <c r="E69" i="33" s="1"/>
  <c r="D70" i="33"/>
  <c r="E70" i="33" s="1"/>
  <c r="D71" i="33"/>
  <c r="E71" i="33" s="1"/>
  <c r="D72" i="33"/>
  <c r="E72" i="33" s="1"/>
  <c r="D73" i="33"/>
  <c r="E73" i="33" s="1"/>
  <c r="D74" i="33"/>
  <c r="E74" i="33" s="1"/>
  <c r="D75" i="33"/>
  <c r="E75" i="33" s="1"/>
  <c r="D76" i="33"/>
  <c r="E76" i="33" s="1"/>
  <c r="D77" i="33"/>
  <c r="E77" i="33" s="1"/>
  <c r="D78" i="33"/>
  <c r="E78" i="33" s="1"/>
  <c r="D79" i="33"/>
  <c r="E79" i="33" s="1"/>
  <c r="D80" i="33"/>
  <c r="E80" i="33" s="1"/>
  <c r="D81" i="33"/>
  <c r="E81" i="33" s="1"/>
  <c r="D82" i="33"/>
  <c r="E82" i="33" s="1"/>
  <c r="D83" i="33"/>
  <c r="E83" i="33" s="1"/>
  <c r="D84" i="33"/>
  <c r="E84" i="33" s="1"/>
  <c r="D85" i="33"/>
  <c r="E85" i="33" s="1"/>
  <c r="D86" i="33"/>
  <c r="E86" i="33" s="1"/>
  <c r="D87" i="33"/>
  <c r="E87" i="33" s="1"/>
  <c r="D88" i="33"/>
  <c r="E88" i="33" s="1"/>
  <c r="D89" i="33"/>
  <c r="E89" i="33" s="1"/>
  <c r="D90" i="33"/>
  <c r="E90" i="33" s="1"/>
  <c r="D91" i="33"/>
  <c r="E91" i="33" s="1"/>
  <c r="D92" i="33"/>
  <c r="E92" i="33" s="1"/>
  <c r="D93" i="33"/>
  <c r="E93" i="33" s="1"/>
  <c r="D94" i="33"/>
  <c r="E94" i="33" s="1"/>
  <c r="D95" i="33"/>
  <c r="E95" i="33" s="1"/>
  <c r="D96" i="33"/>
  <c r="E96" i="33" s="1"/>
  <c r="D97" i="33"/>
  <c r="E97" i="33" s="1"/>
  <c r="D98" i="33"/>
  <c r="E98" i="33" s="1"/>
  <c r="D99" i="33"/>
  <c r="E99" i="33" s="1"/>
  <c r="D100" i="33"/>
  <c r="E100" i="33" s="1"/>
  <c r="D101" i="33"/>
  <c r="E101" i="33" s="1"/>
  <c r="D102" i="33"/>
  <c r="E102" i="33" s="1"/>
  <c r="D103" i="33"/>
  <c r="E103" i="33" s="1"/>
  <c r="D104" i="33"/>
  <c r="E104" i="33" s="1"/>
  <c r="D105" i="33"/>
  <c r="E105" i="33" s="1"/>
  <c r="D106" i="33"/>
  <c r="E106" i="33" s="1"/>
  <c r="D107" i="33"/>
  <c r="E107" i="33" s="1"/>
  <c r="D108" i="33"/>
  <c r="E108" i="33" s="1"/>
  <c r="D109" i="33"/>
  <c r="E109" i="33" s="1"/>
  <c r="D110" i="33"/>
  <c r="E110" i="33" s="1"/>
  <c r="D111" i="33"/>
  <c r="E111" i="33" s="1"/>
  <c r="E113" i="33"/>
  <c r="E114" i="33"/>
  <c r="D115" i="33"/>
  <c r="E115" i="33" s="1"/>
  <c r="E116" i="33"/>
  <c r="E117" i="33"/>
  <c r="E118" i="33"/>
  <c r="E119" i="33"/>
  <c r="E120" i="33"/>
  <c r="E121" i="33"/>
  <c r="D122" i="33"/>
  <c r="E122" i="33" s="1"/>
  <c r="D123" i="33"/>
  <c r="E123" i="33" s="1"/>
  <c r="D124" i="33"/>
  <c r="E124" i="33" s="1"/>
  <c r="D125" i="33"/>
  <c r="E125" i="33" s="1"/>
  <c r="D126" i="33"/>
  <c r="E126" i="33" s="1"/>
  <c r="D127" i="33"/>
  <c r="E127" i="33" s="1"/>
  <c r="D128" i="33"/>
  <c r="E128" i="33" s="1"/>
  <c r="D129" i="33"/>
  <c r="E129" i="33" s="1"/>
  <c r="D130" i="33"/>
  <c r="E130" i="33" s="1"/>
  <c r="D131" i="33"/>
  <c r="E131" i="33" s="1"/>
  <c r="D132" i="33"/>
  <c r="E132" i="33" s="1"/>
  <c r="D133" i="33"/>
  <c r="E133" i="33" s="1"/>
  <c r="D134" i="33"/>
  <c r="E134" i="33" s="1"/>
  <c r="D135" i="33"/>
  <c r="E135" i="33" s="1"/>
  <c r="D136" i="33"/>
  <c r="E136" i="33" s="1"/>
  <c r="D137" i="33"/>
  <c r="E137" i="33" s="1"/>
  <c r="D138" i="33"/>
  <c r="E138" i="33" s="1"/>
  <c r="D139" i="33"/>
  <c r="E139" i="33" s="1"/>
  <c r="D140" i="33"/>
  <c r="E140" i="33" s="1"/>
  <c r="D141" i="33"/>
  <c r="E141" i="33" s="1"/>
  <c r="E112" i="32"/>
  <c r="D2" i="32"/>
  <c r="E2" i="32" s="1"/>
  <c r="D3" i="32"/>
  <c r="E3" i="32" s="1"/>
  <c r="D4" i="32"/>
  <c r="E4" i="32" s="1"/>
  <c r="D5" i="32"/>
  <c r="E5" i="32" s="1"/>
  <c r="D6" i="32"/>
  <c r="E6" i="32" s="1"/>
  <c r="D7" i="32"/>
  <c r="E7" i="32" s="1"/>
  <c r="D8" i="32"/>
  <c r="E8" i="32" s="1"/>
  <c r="D9" i="32"/>
  <c r="E9" i="32" s="1"/>
  <c r="D10" i="32"/>
  <c r="E10" i="32" s="1"/>
  <c r="D11" i="32"/>
  <c r="E11" i="32" s="1"/>
  <c r="D12" i="32"/>
  <c r="E12" i="32" s="1"/>
  <c r="D13" i="32"/>
  <c r="E13" i="32" s="1"/>
  <c r="D14" i="32"/>
  <c r="E14" i="32" s="1"/>
  <c r="D15" i="32"/>
  <c r="E15" i="32" s="1"/>
  <c r="D16" i="32"/>
  <c r="E16" i="32" s="1"/>
  <c r="D17" i="32"/>
  <c r="E17" i="32" s="1"/>
  <c r="D18" i="32"/>
  <c r="E18" i="32" s="1"/>
  <c r="D19" i="32"/>
  <c r="E19" i="32" s="1"/>
  <c r="D20" i="32"/>
  <c r="E20" i="32" s="1"/>
  <c r="D21" i="32"/>
  <c r="E21" i="32" s="1"/>
  <c r="D22" i="32"/>
  <c r="E22" i="32" s="1"/>
  <c r="D23" i="32"/>
  <c r="E23" i="32" s="1"/>
  <c r="D24" i="32"/>
  <c r="E24" i="32" s="1"/>
  <c r="D25" i="32"/>
  <c r="E25" i="32" s="1"/>
  <c r="D26" i="32"/>
  <c r="E26" i="32" s="1"/>
  <c r="D27" i="32"/>
  <c r="E27" i="32" s="1"/>
  <c r="D28" i="32"/>
  <c r="E28" i="32" s="1"/>
  <c r="D29" i="32"/>
  <c r="E29" i="32" s="1"/>
  <c r="D30" i="32"/>
  <c r="E30" i="32" s="1"/>
  <c r="D31" i="32"/>
  <c r="E31" i="32" s="1"/>
  <c r="D32" i="32"/>
  <c r="E32" i="32" s="1"/>
  <c r="D33" i="32"/>
  <c r="E33" i="32" s="1"/>
  <c r="D34" i="32"/>
  <c r="E34" i="32" s="1"/>
  <c r="D35" i="32"/>
  <c r="E35" i="32" s="1"/>
  <c r="D36" i="32"/>
  <c r="E36" i="32" s="1"/>
  <c r="D37" i="32"/>
  <c r="E37" i="32" s="1"/>
  <c r="D38" i="32"/>
  <c r="E38" i="32" s="1"/>
  <c r="D39" i="32"/>
  <c r="E39" i="32" s="1"/>
  <c r="D40" i="32"/>
  <c r="E40" i="32" s="1"/>
  <c r="D41" i="32"/>
  <c r="E41" i="32" s="1"/>
  <c r="D42" i="32"/>
  <c r="E42" i="32" s="1"/>
  <c r="D43" i="32"/>
  <c r="E43" i="32" s="1"/>
  <c r="D44" i="32"/>
  <c r="E44" i="32" s="1"/>
  <c r="D45" i="32"/>
  <c r="E45" i="32" s="1"/>
  <c r="D46" i="32"/>
  <c r="E46" i="32" s="1"/>
  <c r="D47" i="32"/>
  <c r="E47" i="32" s="1"/>
  <c r="D48" i="32"/>
  <c r="E48" i="32" s="1"/>
  <c r="D49" i="32"/>
  <c r="E49" i="32" s="1"/>
  <c r="D50" i="32"/>
  <c r="E50" i="32" s="1"/>
  <c r="D51" i="32"/>
  <c r="E51" i="32" s="1"/>
  <c r="D52" i="32"/>
  <c r="E52" i="32" s="1"/>
  <c r="D53" i="32"/>
  <c r="E53" i="32" s="1"/>
  <c r="D54" i="32"/>
  <c r="E54" i="32" s="1"/>
  <c r="D55" i="32"/>
  <c r="E55" i="32" s="1"/>
  <c r="D56" i="32"/>
  <c r="E56" i="32" s="1"/>
  <c r="D57" i="32"/>
  <c r="E57" i="32" s="1"/>
  <c r="D58" i="32"/>
  <c r="E58" i="32" s="1"/>
  <c r="D59" i="32"/>
  <c r="E59" i="32" s="1"/>
  <c r="D60" i="32"/>
  <c r="E60" i="32" s="1"/>
  <c r="D61" i="32"/>
  <c r="E61" i="32" s="1"/>
  <c r="D62" i="32"/>
  <c r="E62" i="32" s="1"/>
  <c r="D63" i="32"/>
  <c r="E63" i="32" s="1"/>
  <c r="D64" i="32"/>
  <c r="E64" i="32" s="1"/>
  <c r="D65" i="32"/>
  <c r="E65" i="32" s="1"/>
  <c r="D66" i="32"/>
  <c r="E66" i="32" s="1"/>
  <c r="D67" i="32"/>
  <c r="E67" i="32" s="1"/>
  <c r="D68" i="32"/>
  <c r="E68" i="32" s="1"/>
  <c r="D69" i="32"/>
  <c r="E69" i="32" s="1"/>
  <c r="D70" i="32"/>
  <c r="E70" i="32" s="1"/>
  <c r="D71" i="32"/>
  <c r="E71" i="32" s="1"/>
  <c r="D72" i="32"/>
  <c r="E72" i="32" s="1"/>
  <c r="D73" i="32"/>
  <c r="E73" i="32" s="1"/>
  <c r="D74" i="32"/>
  <c r="E74" i="32" s="1"/>
  <c r="D75" i="32"/>
  <c r="E75" i="32" s="1"/>
  <c r="D76" i="32"/>
  <c r="E76" i="32" s="1"/>
  <c r="D77" i="32"/>
  <c r="E77" i="32" s="1"/>
  <c r="D78" i="32"/>
  <c r="E78" i="32" s="1"/>
  <c r="D79" i="32"/>
  <c r="E79" i="32" s="1"/>
  <c r="D80" i="32"/>
  <c r="E80" i="32" s="1"/>
  <c r="D81" i="32"/>
  <c r="E81" i="32" s="1"/>
  <c r="D82" i="32"/>
  <c r="E82" i="32" s="1"/>
  <c r="D83" i="32"/>
  <c r="E83" i="32" s="1"/>
  <c r="D84" i="32"/>
  <c r="E84" i="32" s="1"/>
  <c r="D85" i="32"/>
  <c r="E85" i="32" s="1"/>
  <c r="D86" i="32"/>
  <c r="E86" i="32" s="1"/>
  <c r="D87" i="32"/>
  <c r="E87" i="32" s="1"/>
  <c r="D88" i="32"/>
  <c r="E88" i="32" s="1"/>
  <c r="D89" i="32"/>
  <c r="E89" i="32" s="1"/>
  <c r="D90" i="32"/>
  <c r="E90" i="32" s="1"/>
  <c r="D91" i="32"/>
  <c r="E91" i="32" s="1"/>
  <c r="D92" i="32"/>
  <c r="E92" i="32" s="1"/>
  <c r="D93" i="32"/>
  <c r="E93" i="32" s="1"/>
  <c r="D94" i="32"/>
  <c r="E94" i="32" s="1"/>
  <c r="D95" i="32"/>
  <c r="E95" i="32" s="1"/>
  <c r="D96" i="32"/>
  <c r="E96" i="32" s="1"/>
  <c r="D97" i="32"/>
  <c r="E97" i="32" s="1"/>
  <c r="D98" i="32"/>
  <c r="E98" i="32" s="1"/>
  <c r="D99" i="32"/>
  <c r="E99" i="32" s="1"/>
  <c r="D100" i="32"/>
  <c r="E100" i="32" s="1"/>
  <c r="D101" i="32"/>
  <c r="E101" i="32" s="1"/>
  <c r="D102" i="32"/>
  <c r="E102" i="32" s="1"/>
  <c r="D103" i="32"/>
  <c r="E103" i="32" s="1"/>
  <c r="D104" i="32"/>
  <c r="E104" i="32" s="1"/>
  <c r="D105" i="32"/>
  <c r="E105" i="32" s="1"/>
  <c r="D106" i="32"/>
  <c r="E106" i="32" s="1"/>
  <c r="D107" i="32"/>
  <c r="E107" i="32" s="1"/>
  <c r="D108" i="32"/>
  <c r="E108" i="32" s="1"/>
  <c r="D109" i="32"/>
  <c r="E109" i="32" s="1"/>
  <c r="D110" i="32"/>
  <c r="E110" i="32" s="1"/>
  <c r="D111" i="32"/>
  <c r="E111" i="32" s="1"/>
  <c r="E113" i="32"/>
  <c r="D114" i="32"/>
  <c r="E114" i="32" s="1"/>
  <c r="D115" i="32"/>
  <c r="E115" i="32" s="1"/>
  <c r="E116" i="32"/>
  <c r="E117" i="32"/>
  <c r="E118" i="32"/>
  <c r="E119" i="32"/>
  <c r="E120" i="32"/>
  <c r="E121" i="32"/>
  <c r="D122" i="32"/>
  <c r="E122" i="32" s="1"/>
  <c r="D123" i="32"/>
  <c r="E123" i="32" s="1"/>
  <c r="D124" i="32"/>
  <c r="E124" i="32" s="1"/>
  <c r="D125" i="32"/>
  <c r="E125" i="32" s="1"/>
  <c r="D126" i="32"/>
  <c r="E126" i="32" s="1"/>
  <c r="D127" i="32"/>
  <c r="E127" i="32" s="1"/>
  <c r="D128" i="32"/>
  <c r="E128" i="32" s="1"/>
  <c r="D129" i="32"/>
  <c r="E129" i="32" s="1"/>
  <c r="D130" i="32"/>
  <c r="E130" i="32" s="1"/>
  <c r="D131" i="32"/>
  <c r="E131" i="32" s="1"/>
  <c r="D132" i="32"/>
  <c r="E132" i="32" s="1"/>
  <c r="D133" i="32"/>
  <c r="E133" i="32" s="1"/>
  <c r="D134" i="32"/>
  <c r="E134" i="32" s="1"/>
  <c r="D135" i="32"/>
  <c r="E135" i="32" s="1"/>
  <c r="D136" i="32"/>
  <c r="E136" i="32" s="1"/>
  <c r="D137" i="32"/>
  <c r="E137" i="32" s="1"/>
  <c r="D138" i="32"/>
  <c r="E138" i="32" s="1"/>
  <c r="D139" i="32"/>
  <c r="E139" i="32" s="1"/>
  <c r="D140" i="32"/>
  <c r="E140" i="32" s="1"/>
  <c r="D141" i="32"/>
  <c r="E141" i="32" s="1"/>
  <c r="E2" i="31"/>
  <c r="E3" i="31"/>
  <c r="E4" i="31"/>
  <c r="E5" i="31"/>
  <c r="E6" i="31"/>
  <c r="E7" i="31"/>
  <c r="E8" i="31"/>
  <c r="E9" i="31"/>
  <c r="E10" i="31"/>
  <c r="E11" i="31"/>
  <c r="E12" i="31"/>
  <c r="E13" i="31"/>
  <c r="E14" i="31"/>
  <c r="E15" i="31"/>
  <c r="E16" i="31"/>
  <c r="E17" i="31"/>
  <c r="E18" i="31"/>
  <c r="E19" i="31"/>
  <c r="E20" i="31"/>
  <c r="E21" i="31"/>
  <c r="E22" i="31"/>
  <c r="E23" i="31"/>
  <c r="E24" i="31"/>
  <c r="E25" i="31"/>
  <c r="E26" i="31"/>
  <c r="E27" i="31"/>
  <c r="E28" i="31"/>
  <c r="E29" i="31"/>
  <c r="E30" i="31"/>
  <c r="E31" i="31"/>
  <c r="E32" i="31"/>
  <c r="E33" i="31"/>
  <c r="E34" i="31"/>
  <c r="E35" i="31"/>
  <c r="E36" i="31"/>
  <c r="E37" i="31"/>
  <c r="E38" i="31"/>
  <c r="E39" i="31"/>
  <c r="E40" i="31"/>
  <c r="E41" i="31"/>
  <c r="E42" i="31"/>
  <c r="E43" i="31"/>
  <c r="E44" i="31"/>
  <c r="E45" i="31"/>
  <c r="E46" i="31"/>
  <c r="E47" i="31"/>
  <c r="E48" i="31"/>
  <c r="E49" i="31"/>
  <c r="E50" i="31"/>
  <c r="E51" i="31"/>
  <c r="E52" i="31"/>
  <c r="E53" i="31"/>
  <c r="E54" i="31"/>
  <c r="E55" i="31"/>
  <c r="E56" i="31"/>
  <c r="E57" i="31"/>
  <c r="E58" i="31"/>
  <c r="E59" i="31"/>
  <c r="E60" i="31"/>
  <c r="E61" i="31"/>
  <c r="E62" i="31"/>
  <c r="E63" i="31"/>
  <c r="E64" i="31"/>
  <c r="E65" i="31"/>
  <c r="E66" i="31"/>
  <c r="E67" i="31"/>
  <c r="E68" i="31"/>
  <c r="E69" i="31"/>
  <c r="E70" i="31"/>
  <c r="E71" i="31"/>
  <c r="E72" i="31"/>
  <c r="E73" i="31"/>
  <c r="E74" i="31"/>
  <c r="E75" i="31"/>
  <c r="E76" i="31"/>
  <c r="E77" i="31"/>
  <c r="E78" i="31"/>
  <c r="E79" i="31"/>
  <c r="E80" i="31"/>
  <c r="E81" i="31"/>
  <c r="E82" i="31"/>
  <c r="E83" i="31"/>
  <c r="E84" i="31"/>
  <c r="E85" i="31"/>
  <c r="E86" i="31"/>
  <c r="E87" i="31"/>
  <c r="E88" i="31"/>
  <c r="E89" i="31"/>
  <c r="E90" i="31"/>
  <c r="E91" i="31"/>
  <c r="E92" i="31"/>
  <c r="E93" i="31"/>
  <c r="E94" i="31"/>
  <c r="E95" i="31"/>
  <c r="E96" i="31"/>
  <c r="E97" i="31"/>
  <c r="E98" i="31"/>
  <c r="E99" i="31"/>
  <c r="E100" i="31"/>
  <c r="E101" i="31"/>
  <c r="E102" i="31"/>
  <c r="E103" i="31"/>
  <c r="E104" i="31"/>
  <c r="E105" i="31"/>
  <c r="E106" i="31"/>
  <c r="E107" i="31"/>
  <c r="E108" i="31"/>
  <c r="E109" i="31"/>
  <c r="E110" i="31"/>
  <c r="E111" i="31"/>
  <c r="E112" i="31"/>
  <c r="E113" i="31"/>
  <c r="E114" i="31"/>
  <c r="E115" i="31"/>
  <c r="E116" i="31"/>
  <c r="E117" i="31"/>
  <c r="E118" i="31"/>
  <c r="E119" i="31"/>
  <c r="E120" i="31"/>
  <c r="E121" i="31"/>
  <c r="E122" i="31"/>
  <c r="E123" i="31"/>
  <c r="E124" i="31"/>
  <c r="E125" i="31"/>
  <c r="E126" i="31"/>
  <c r="E127" i="31"/>
  <c r="E128" i="31"/>
  <c r="E129" i="31"/>
  <c r="E130" i="31"/>
  <c r="E131" i="31"/>
  <c r="E132" i="31"/>
  <c r="E133" i="31"/>
  <c r="E134" i="31"/>
  <c r="E135" i="31"/>
  <c r="E136" i="31"/>
  <c r="E137" i="31"/>
  <c r="E138" i="31"/>
  <c r="E139" i="31"/>
  <c r="E140" i="31"/>
  <c r="E141" i="31"/>
  <c r="D2" i="31"/>
  <c r="D3" i="31"/>
  <c r="D4" i="31"/>
  <c r="D5" i="31"/>
  <c r="D6" i="31"/>
  <c r="D7" i="31"/>
  <c r="D8" i="31"/>
  <c r="D9" i="31"/>
  <c r="D10" i="31"/>
  <c r="D11" i="31"/>
  <c r="D12" i="31"/>
  <c r="D13" i="31"/>
  <c r="D14" i="31"/>
  <c r="D15" i="31"/>
  <c r="D16" i="31"/>
  <c r="D17" i="31"/>
  <c r="D18" i="31"/>
  <c r="D19" i="31"/>
  <c r="D20" i="31"/>
  <c r="D21" i="31"/>
  <c r="D22" i="31"/>
  <c r="D23" i="31"/>
  <c r="D24" i="31"/>
  <c r="D25" i="31"/>
  <c r="D26" i="31"/>
  <c r="D27" i="31"/>
  <c r="D28" i="31"/>
  <c r="D29" i="31"/>
  <c r="D30" i="31"/>
  <c r="D31" i="31"/>
  <c r="D32" i="31"/>
  <c r="D33" i="31"/>
  <c r="D34" i="31"/>
  <c r="D35" i="31"/>
  <c r="D36" i="31"/>
  <c r="D37" i="31"/>
  <c r="D38" i="31"/>
  <c r="D39" i="31"/>
  <c r="D40" i="31"/>
  <c r="D41" i="31"/>
  <c r="D42" i="31"/>
  <c r="D43" i="31"/>
  <c r="D44" i="31"/>
  <c r="D45" i="31"/>
  <c r="D46" i="31"/>
  <c r="D47" i="31"/>
  <c r="D48" i="31"/>
  <c r="D49" i="31"/>
  <c r="D50" i="31"/>
  <c r="D51" i="31"/>
  <c r="D52" i="31"/>
  <c r="D53" i="31"/>
  <c r="D54" i="31"/>
  <c r="D55" i="31"/>
  <c r="D56" i="31"/>
  <c r="D57" i="31"/>
  <c r="D58" i="31"/>
  <c r="D59" i="31"/>
  <c r="D60" i="31"/>
  <c r="D61" i="31"/>
  <c r="D62" i="31"/>
  <c r="D63" i="31"/>
  <c r="D64" i="31"/>
  <c r="D65" i="31"/>
  <c r="D66" i="31"/>
  <c r="D67" i="31"/>
  <c r="D68" i="31"/>
  <c r="D69" i="31"/>
  <c r="D70" i="31"/>
  <c r="D71" i="31"/>
  <c r="D72" i="31"/>
  <c r="D73" i="31"/>
  <c r="D74" i="31"/>
  <c r="D75" i="31"/>
  <c r="D76" i="31"/>
  <c r="D77" i="31"/>
  <c r="D78" i="31"/>
  <c r="D79" i="31"/>
  <c r="D80" i="31"/>
  <c r="D81" i="31"/>
  <c r="D82" i="31"/>
  <c r="D83" i="31"/>
  <c r="D84" i="31"/>
  <c r="D85" i="31"/>
  <c r="D86" i="31"/>
  <c r="D87" i="31"/>
  <c r="D88" i="31"/>
  <c r="D89" i="31"/>
  <c r="D90" i="31"/>
  <c r="D91" i="31"/>
  <c r="D92" i="31"/>
  <c r="D93" i="31"/>
  <c r="D94" i="31"/>
  <c r="D95" i="31"/>
  <c r="D96" i="31"/>
  <c r="D97" i="31"/>
  <c r="D98" i="31"/>
  <c r="D99" i="31"/>
  <c r="D100" i="31"/>
  <c r="D101" i="31"/>
  <c r="D102" i="31"/>
  <c r="D103" i="31"/>
  <c r="D104" i="31"/>
  <c r="D105" i="31"/>
  <c r="D106" i="31"/>
  <c r="D107" i="31"/>
  <c r="D108" i="31"/>
  <c r="D109" i="31"/>
  <c r="D110" i="31"/>
  <c r="D111" i="31"/>
  <c r="D112" i="31"/>
  <c r="D113" i="31"/>
  <c r="D114" i="31"/>
  <c r="D115" i="31"/>
  <c r="D116" i="31"/>
  <c r="D117" i="31"/>
  <c r="D118" i="31"/>
  <c r="D119" i="31"/>
  <c r="D120" i="31"/>
  <c r="D121" i="31"/>
  <c r="D122" i="31"/>
  <c r="D123" i="31"/>
  <c r="D124" i="31"/>
  <c r="D125" i="31"/>
  <c r="D126" i="31"/>
  <c r="D127" i="31"/>
  <c r="D128" i="31"/>
  <c r="D129" i="31"/>
  <c r="D130" i="31"/>
  <c r="D131" i="31"/>
  <c r="D132" i="31"/>
  <c r="D133" i="31"/>
  <c r="D134" i="31"/>
  <c r="D135" i="31"/>
  <c r="D136" i="31"/>
  <c r="D137" i="31"/>
  <c r="D138" i="31"/>
  <c r="D139" i="31"/>
  <c r="D140" i="31"/>
  <c r="D141" i="31"/>
  <c r="E112" i="29"/>
  <c r="D2" i="29"/>
  <c r="E2" i="29" s="1"/>
  <c r="D3" i="29"/>
  <c r="E3" i="29" s="1"/>
  <c r="D4" i="29"/>
  <c r="E4" i="29" s="1"/>
  <c r="D5" i="29"/>
  <c r="E5" i="29" s="1"/>
  <c r="D6" i="29"/>
  <c r="E6" i="29" s="1"/>
  <c r="D7" i="29"/>
  <c r="E7" i="29" s="1"/>
  <c r="D8" i="29"/>
  <c r="E8" i="29" s="1"/>
  <c r="D9" i="29"/>
  <c r="E9" i="29" s="1"/>
  <c r="D10" i="29"/>
  <c r="E10" i="29" s="1"/>
  <c r="D11" i="29"/>
  <c r="E11" i="29" s="1"/>
  <c r="D12" i="29"/>
  <c r="E12" i="29" s="1"/>
  <c r="D13" i="29"/>
  <c r="E13" i="29" s="1"/>
  <c r="D14" i="29"/>
  <c r="E14" i="29" s="1"/>
  <c r="D15" i="29"/>
  <c r="E15" i="29" s="1"/>
  <c r="D16" i="29"/>
  <c r="E16" i="29" s="1"/>
  <c r="D17" i="29"/>
  <c r="E17" i="29" s="1"/>
  <c r="D18" i="29"/>
  <c r="E18" i="29" s="1"/>
  <c r="D19" i="29"/>
  <c r="E19" i="29" s="1"/>
  <c r="D20" i="29"/>
  <c r="E20" i="29" s="1"/>
  <c r="D21" i="29"/>
  <c r="E21" i="29" s="1"/>
  <c r="D22" i="29"/>
  <c r="E22" i="29" s="1"/>
  <c r="D23" i="29"/>
  <c r="E23" i="29" s="1"/>
  <c r="D24" i="29"/>
  <c r="E24" i="29" s="1"/>
  <c r="D25" i="29"/>
  <c r="E25" i="29" s="1"/>
  <c r="D26" i="29"/>
  <c r="E26" i="29" s="1"/>
  <c r="D27" i="29"/>
  <c r="E27" i="29" s="1"/>
  <c r="D28" i="29"/>
  <c r="E28" i="29" s="1"/>
  <c r="D29" i="29"/>
  <c r="E29" i="29" s="1"/>
  <c r="D30" i="29"/>
  <c r="E30" i="29" s="1"/>
  <c r="D31" i="29"/>
  <c r="E31" i="29" s="1"/>
  <c r="D32" i="29"/>
  <c r="E32" i="29" s="1"/>
  <c r="D33" i="29"/>
  <c r="E33" i="29" s="1"/>
  <c r="D34" i="29"/>
  <c r="E34" i="29" s="1"/>
  <c r="D35" i="29"/>
  <c r="E35" i="29" s="1"/>
  <c r="D36" i="29"/>
  <c r="E36" i="29" s="1"/>
  <c r="D37" i="29"/>
  <c r="E37" i="29" s="1"/>
  <c r="D38" i="29"/>
  <c r="E38" i="29" s="1"/>
  <c r="D39" i="29"/>
  <c r="E39" i="29" s="1"/>
  <c r="D40" i="29"/>
  <c r="E40" i="29" s="1"/>
  <c r="D41" i="29"/>
  <c r="E41" i="29" s="1"/>
  <c r="D42" i="29"/>
  <c r="E42" i="29" s="1"/>
  <c r="D43" i="29"/>
  <c r="E43" i="29" s="1"/>
  <c r="D44" i="29"/>
  <c r="E44" i="29" s="1"/>
  <c r="D45" i="29"/>
  <c r="E45" i="29" s="1"/>
  <c r="D46" i="29"/>
  <c r="E46" i="29" s="1"/>
  <c r="D47" i="29"/>
  <c r="E47" i="29" s="1"/>
  <c r="D48" i="29"/>
  <c r="E48" i="29" s="1"/>
  <c r="D49" i="29"/>
  <c r="E49" i="29" s="1"/>
  <c r="D50" i="29"/>
  <c r="E50" i="29" s="1"/>
  <c r="D51" i="29"/>
  <c r="E51" i="29" s="1"/>
  <c r="D52" i="29"/>
  <c r="E52" i="29" s="1"/>
  <c r="D53" i="29"/>
  <c r="E53" i="29" s="1"/>
  <c r="D54" i="29"/>
  <c r="E54" i="29" s="1"/>
  <c r="D55" i="29"/>
  <c r="E55" i="29" s="1"/>
  <c r="D56" i="29"/>
  <c r="E56" i="29" s="1"/>
  <c r="D57" i="29"/>
  <c r="E57" i="29" s="1"/>
  <c r="D58" i="29"/>
  <c r="E58" i="29" s="1"/>
  <c r="D59" i="29"/>
  <c r="E59" i="29" s="1"/>
  <c r="D60" i="29"/>
  <c r="E60" i="29" s="1"/>
  <c r="D61" i="29"/>
  <c r="E61" i="29" s="1"/>
  <c r="D62" i="29"/>
  <c r="E62" i="29" s="1"/>
  <c r="D63" i="29"/>
  <c r="E63" i="29" s="1"/>
  <c r="D64" i="29"/>
  <c r="E64" i="29" s="1"/>
  <c r="D65" i="29"/>
  <c r="E65" i="29" s="1"/>
  <c r="D66" i="29"/>
  <c r="E66" i="29" s="1"/>
  <c r="D67" i="29"/>
  <c r="E67" i="29" s="1"/>
  <c r="D68" i="29"/>
  <c r="E68" i="29" s="1"/>
  <c r="D69" i="29"/>
  <c r="E69" i="29" s="1"/>
  <c r="D70" i="29"/>
  <c r="E70" i="29" s="1"/>
  <c r="D71" i="29"/>
  <c r="E71" i="29" s="1"/>
  <c r="D72" i="29"/>
  <c r="E72" i="29" s="1"/>
  <c r="D73" i="29"/>
  <c r="E73" i="29" s="1"/>
  <c r="D74" i="29"/>
  <c r="E74" i="29" s="1"/>
  <c r="D75" i="29"/>
  <c r="E75" i="29" s="1"/>
  <c r="D76" i="29"/>
  <c r="E76" i="29" s="1"/>
  <c r="D77" i="29"/>
  <c r="E77" i="29" s="1"/>
  <c r="D78" i="29"/>
  <c r="E78" i="29" s="1"/>
  <c r="D79" i="29"/>
  <c r="E79" i="29" s="1"/>
  <c r="D80" i="29"/>
  <c r="E80" i="29" s="1"/>
  <c r="D81" i="29"/>
  <c r="E81" i="29" s="1"/>
  <c r="D82" i="29"/>
  <c r="E82" i="29" s="1"/>
  <c r="D83" i="29"/>
  <c r="E83" i="29" s="1"/>
  <c r="D84" i="29"/>
  <c r="E84" i="29" s="1"/>
  <c r="D85" i="29"/>
  <c r="E85" i="29" s="1"/>
  <c r="D86" i="29"/>
  <c r="E86" i="29" s="1"/>
  <c r="D87" i="29"/>
  <c r="E87" i="29" s="1"/>
  <c r="D88" i="29"/>
  <c r="E88" i="29" s="1"/>
  <c r="D89" i="29"/>
  <c r="E89" i="29" s="1"/>
  <c r="D90" i="29"/>
  <c r="E90" i="29" s="1"/>
  <c r="D91" i="29"/>
  <c r="E91" i="29" s="1"/>
  <c r="D92" i="29"/>
  <c r="E92" i="29" s="1"/>
  <c r="D93" i="29"/>
  <c r="E93" i="29" s="1"/>
  <c r="D94" i="29"/>
  <c r="E94" i="29" s="1"/>
  <c r="D95" i="29"/>
  <c r="E95" i="29" s="1"/>
  <c r="D96" i="29"/>
  <c r="E96" i="29" s="1"/>
  <c r="D97" i="29"/>
  <c r="E97" i="29" s="1"/>
  <c r="D98" i="29"/>
  <c r="E98" i="29" s="1"/>
  <c r="D99" i="29"/>
  <c r="E99" i="29" s="1"/>
  <c r="D100" i="29"/>
  <c r="E100" i="29" s="1"/>
  <c r="D101" i="29"/>
  <c r="E101" i="29" s="1"/>
  <c r="D102" i="29"/>
  <c r="E102" i="29" s="1"/>
  <c r="D103" i="29"/>
  <c r="E103" i="29" s="1"/>
  <c r="D104" i="29"/>
  <c r="E104" i="29" s="1"/>
  <c r="D105" i="29"/>
  <c r="E105" i="29" s="1"/>
  <c r="D106" i="29"/>
  <c r="E106" i="29" s="1"/>
  <c r="D107" i="29"/>
  <c r="E107" i="29" s="1"/>
  <c r="D108" i="29"/>
  <c r="E108" i="29" s="1"/>
  <c r="D109" i="29"/>
  <c r="E109" i="29" s="1"/>
  <c r="D110" i="29"/>
  <c r="E110" i="29" s="1"/>
  <c r="D111" i="29"/>
  <c r="E111" i="29" s="1"/>
  <c r="D113" i="29"/>
  <c r="E113" i="29" s="1"/>
  <c r="D114" i="29"/>
  <c r="E114" i="29" s="1"/>
  <c r="D115" i="29"/>
  <c r="E115" i="29" s="1"/>
  <c r="E116" i="29"/>
  <c r="E117" i="29"/>
  <c r="E118" i="29"/>
  <c r="E119" i="29"/>
  <c r="E120" i="29"/>
  <c r="E121" i="29"/>
  <c r="D122" i="29"/>
  <c r="E122" i="29" s="1"/>
  <c r="D123" i="29"/>
  <c r="E123" i="29" s="1"/>
  <c r="D124" i="29"/>
  <c r="E124" i="29" s="1"/>
  <c r="D125" i="29"/>
  <c r="E125" i="29" s="1"/>
  <c r="D126" i="29"/>
  <c r="E126" i="29" s="1"/>
  <c r="D127" i="29"/>
  <c r="E127" i="29" s="1"/>
  <c r="D128" i="29"/>
  <c r="E128" i="29" s="1"/>
  <c r="D129" i="29"/>
  <c r="E129" i="29" s="1"/>
  <c r="D130" i="29"/>
  <c r="E130" i="29" s="1"/>
  <c r="D131" i="29"/>
  <c r="E131" i="29" s="1"/>
  <c r="D132" i="29"/>
  <c r="E132" i="29" s="1"/>
  <c r="D133" i="29"/>
  <c r="E133" i="29" s="1"/>
  <c r="D134" i="29"/>
  <c r="E134" i="29" s="1"/>
  <c r="D135" i="29"/>
  <c r="E135" i="29" s="1"/>
  <c r="D136" i="29"/>
  <c r="E136" i="29" s="1"/>
  <c r="D137" i="29"/>
  <c r="E137" i="29" s="1"/>
  <c r="D138" i="29"/>
  <c r="E138" i="29" s="1"/>
  <c r="D139" i="29"/>
  <c r="E139" i="29" s="1"/>
  <c r="D140" i="29"/>
  <c r="E140" i="29" s="1"/>
  <c r="D141" i="29"/>
  <c r="E141" i="29" s="1"/>
  <c r="E112" i="28"/>
  <c r="D2" i="28"/>
  <c r="E2" i="28" s="1"/>
  <c r="D3" i="28"/>
  <c r="E3" i="28" s="1"/>
  <c r="D4" i="28"/>
  <c r="E4" i="28" s="1"/>
  <c r="D5" i="28"/>
  <c r="E5" i="28" s="1"/>
  <c r="D6" i="28"/>
  <c r="E6" i="28" s="1"/>
  <c r="D7" i="28"/>
  <c r="E7" i="28" s="1"/>
  <c r="D8" i="28"/>
  <c r="E8" i="28" s="1"/>
  <c r="D9" i="28"/>
  <c r="E9" i="28" s="1"/>
  <c r="D10" i="28"/>
  <c r="E10" i="28" s="1"/>
  <c r="D11" i="28"/>
  <c r="E11" i="28" s="1"/>
  <c r="D12" i="28"/>
  <c r="E12" i="28" s="1"/>
  <c r="D13" i="28"/>
  <c r="E13" i="28" s="1"/>
  <c r="D14" i="28"/>
  <c r="E14" i="28" s="1"/>
  <c r="D15" i="28"/>
  <c r="E15" i="28" s="1"/>
  <c r="D16" i="28"/>
  <c r="E16" i="28" s="1"/>
  <c r="D17" i="28"/>
  <c r="E17" i="28" s="1"/>
  <c r="D18" i="28"/>
  <c r="E18" i="28" s="1"/>
  <c r="D19" i="28"/>
  <c r="E19" i="28" s="1"/>
  <c r="D20" i="28"/>
  <c r="E20" i="28" s="1"/>
  <c r="D21" i="28"/>
  <c r="E21" i="28" s="1"/>
  <c r="D22" i="28"/>
  <c r="E22" i="28" s="1"/>
  <c r="D23" i="28"/>
  <c r="E23" i="28" s="1"/>
  <c r="D24" i="28"/>
  <c r="E24" i="28" s="1"/>
  <c r="D25" i="28"/>
  <c r="E25" i="28" s="1"/>
  <c r="D26" i="28"/>
  <c r="E26" i="28" s="1"/>
  <c r="D27" i="28"/>
  <c r="E27" i="28" s="1"/>
  <c r="D28" i="28"/>
  <c r="E28" i="28" s="1"/>
  <c r="D29" i="28"/>
  <c r="E29" i="28" s="1"/>
  <c r="D30" i="28"/>
  <c r="E30" i="28" s="1"/>
  <c r="D31" i="28"/>
  <c r="E31" i="28" s="1"/>
  <c r="D32" i="28"/>
  <c r="E32" i="28" s="1"/>
  <c r="D33" i="28"/>
  <c r="E33" i="28" s="1"/>
  <c r="D34" i="28"/>
  <c r="E34" i="28" s="1"/>
  <c r="D35" i="28"/>
  <c r="E35" i="28" s="1"/>
  <c r="D36" i="28"/>
  <c r="E36" i="28" s="1"/>
  <c r="D37" i="28"/>
  <c r="E37" i="28" s="1"/>
  <c r="D38" i="28"/>
  <c r="E38" i="28" s="1"/>
  <c r="D39" i="28"/>
  <c r="E39" i="28" s="1"/>
  <c r="D40" i="28"/>
  <c r="E40" i="28" s="1"/>
  <c r="D41" i="28"/>
  <c r="E41" i="28" s="1"/>
  <c r="D42" i="28"/>
  <c r="E42" i="28" s="1"/>
  <c r="D43" i="28"/>
  <c r="E43" i="28" s="1"/>
  <c r="D44" i="28"/>
  <c r="E44" i="28" s="1"/>
  <c r="D45" i="28"/>
  <c r="E45" i="28" s="1"/>
  <c r="D46" i="28"/>
  <c r="E46" i="28" s="1"/>
  <c r="D47" i="28"/>
  <c r="E47" i="28" s="1"/>
  <c r="D48" i="28"/>
  <c r="E48" i="28" s="1"/>
  <c r="D49" i="28"/>
  <c r="E49" i="28" s="1"/>
  <c r="D50" i="28"/>
  <c r="E50" i="28" s="1"/>
  <c r="D51" i="28"/>
  <c r="E51" i="28" s="1"/>
  <c r="D52" i="28"/>
  <c r="E52" i="28" s="1"/>
  <c r="D53" i="28"/>
  <c r="E53" i="28" s="1"/>
  <c r="D54" i="28"/>
  <c r="E54" i="28" s="1"/>
  <c r="D55" i="28"/>
  <c r="E55" i="28" s="1"/>
  <c r="D56" i="28"/>
  <c r="E56" i="28" s="1"/>
  <c r="D57" i="28"/>
  <c r="E57" i="28" s="1"/>
  <c r="D58" i="28"/>
  <c r="E58" i="28" s="1"/>
  <c r="D59" i="28"/>
  <c r="E59" i="28" s="1"/>
  <c r="D60" i="28"/>
  <c r="E60" i="28" s="1"/>
  <c r="D61" i="28"/>
  <c r="E61" i="28" s="1"/>
  <c r="D62" i="28"/>
  <c r="E62" i="28" s="1"/>
  <c r="D63" i="28"/>
  <c r="E63" i="28" s="1"/>
  <c r="D64" i="28"/>
  <c r="E64" i="28" s="1"/>
  <c r="D65" i="28"/>
  <c r="E65" i="28" s="1"/>
  <c r="D66" i="28"/>
  <c r="E66" i="28" s="1"/>
  <c r="D67" i="28"/>
  <c r="E67" i="28" s="1"/>
  <c r="D68" i="28"/>
  <c r="E68" i="28" s="1"/>
  <c r="D69" i="28"/>
  <c r="E69" i="28" s="1"/>
  <c r="D70" i="28"/>
  <c r="E70" i="28" s="1"/>
  <c r="D71" i="28"/>
  <c r="E71" i="28" s="1"/>
  <c r="D72" i="28"/>
  <c r="E72" i="28" s="1"/>
  <c r="D73" i="28"/>
  <c r="E73" i="28" s="1"/>
  <c r="D74" i="28"/>
  <c r="E74" i="28" s="1"/>
  <c r="D75" i="28"/>
  <c r="E75" i="28" s="1"/>
  <c r="D76" i="28"/>
  <c r="E76" i="28" s="1"/>
  <c r="D77" i="28"/>
  <c r="E77" i="28" s="1"/>
  <c r="D78" i="28"/>
  <c r="E78" i="28" s="1"/>
  <c r="D79" i="28"/>
  <c r="E79" i="28" s="1"/>
  <c r="D80" i="28"/>
  <c r="E80" i="28" s="1"/>
  <c r="D81" i="28"/>
  <c r="E81" i="28" s="1"/>
  <c r="D82" i="28"/>
  <c r="E82" i="28" s="1"/>
  <c r="D83" i="28"/>
  <c r="E83" i="28" s="1"/>
  <c r="D84" i="28"/>
  <c r="E84" i="28" s="1"/>
  <c r="D85" i="28"/>
  <c r="E85" i="28" s="1"/>
  <c r="D86" i="28"/>
  <c r="E86" i="28" s="1"/>
  <c r="D87" i="28"/>
  <c r="E87" i="28" s="1"/>
  <c r="D88" i="28"/>
  <c r="E88" i="28" s="1"/>
  <c r="D89" i="28"/>
  <c r="E89" i="28" s="1"/>
  <c r="D90" i="28"/>
  <c r="E90" i="28" s="1"/>
  <c r="D91" i="28"/>
  <c r="E91" i="28" s="1"/>
  <c r="D92" i="28"/>
  <c r="E92" i="28" s="1"/>
  <c r="D93" i="28"/>
  <c r="E93" i="28" s="1"/>
  <c r="D94" i="28"/>
  <c r="E94" i="28" s="1"/>
  <c r="D95" i="28"/>
  <c r="E95" i="28" s="1"/>
  <c r="D96" i="28"/>
  <c r="E96" i="28" s="1"/>
  <c r="D97" i="28"/>
  <c r="E97" i="28" s="1"/>
  <c r="D98" i="28"/>
  <c r="E98" i="28" s="1"/>
  <c r="D99" i="28"/>
  <c r="E99" i="28" s="1"/>
  <c r="D100" i="28"/>
  <c r="E100" i="28" s="1"/>
  <c r="D101" i="28"/>
  <c r="E101" i="28" s="1"/>
  <c r="D102" i="28"/>
  <c r="E102" i="28" s="1"/>
  <c r="D103" i="28"/>
  <c r="E103" i="28" s="1"/>
  <c r="D104" i="28"/>
  <c r="E104" i="28" s="1"/>
  <c r="D105" i="28"/>
  <c r="E105" i="28" s="1"/>
  <c r="D106" i="28"/>
  <c r="E106" i="28" s="1"/>
  <c r="D107" i="28"/>
  <c r="E107" i="28" s="1"/>
  <c r="D108" i="28"/>
  <c r="E108" i="28" s="1"/>
  <c r="D109" i="28"/>
  <c r="E109" i="28" s="1"/>
  <c r="D110" i="28"/>
  <c r="E110" i="28" s="1"/>
  <c r="D111" i="28"/>
  <c r="E111" i="28" s="1"/>
  <c r="E113" i="28"/>
  <c r="D114" i="28"/>
  <c r="E114" i="28" s="1"/>
  <c r="E115" i="28"/>
  <c r="D116" i="28"/>
  <c r="E116" i="28" s="1"/>
  <c r="E117" i="28"/>
  <c r="E118" i="28"/>
  <c r="E119" i="28"/>
  <c r="E120" i="28"/>
  <c r="E121" i="28"/>
  <c r="D122" i="28"/>
  <c r="E122" i="28" s="1"/>
  <c r="D123" i="28"/>
  <c r="E123" i="28" s="1"/>
  <c r="D124" i="28"/>
  <c r="E124" i="28" s="1"/>
  <c r="D125" i="28"/>
  <c r="E125" i="28" s="1"/>
  <c r="D126" i="28"/>
  <c r="E126" i="28" s="1"/>
  <c r="D127" i="28"/>
  <c r="E127" i="28" s="1"/>
  <c r="D128" i="28"/>
  <c r="E128" i="28" s="1"/>
  <c r="D129" i="28"/>
  <c r="E129" i="28" s="1"/>
  <c r="D130" i="28"/>
  <c r="E130" i="28" s="1"/>
  <c r="D131" i="28"/>
  <c r="E131" i="28" s="1"/>
  <c r="D132" i="28"/>
  <c r="E132" i="28" s="1"/>
  <c r="D133" i="28"/>
  <c r="E133" i="28" s="1"/>
  <c r="D134" i="28"/>
  <c r="E134" i="28" s="1"/>
  <c r="D135" i="28"/>
  <c r="E135" i="28" s="1"/>
  <c r="D136" i="28"/>
  <c r="E136" i="28" s="1"/>
  <c r="D137" i="28"/>
  <c r="E137" i="28" s="1"/>
  <c r="D138" i="28"/>
  <c r="E138" i="28" s="1"/>
  <c r="D139" i="28"/>
  <c r="E139" i="28" s="1"/>
  <c r="D140" i="28"/>
  <c r="E140" i="28" s="1"/>
  <c r="D141" i="28"/>
  <c r="E141" i="28" s="1"/>
  <c r="E112" i="27"/>
  <c r="D2" i="27"/>
  <c r="E2" i="27" s="1"/>
  <c r="D3" i="27"/>
  <c r="E3" i="27" s="1"/>
  <c r="D4" i="27"/>
  <c r="E4" i="27" s="1"/>
  <c r="D5" i="27"/>
  <c r="E5" i="27" s="1"/>
  <c r="D6" i="27"/>
  <c r="E6" i="27" s="1"/>
  <c r="D7" i="27"/>
  <c r="E7" i="27" s="1"/>
  <c r="D8" i="27"/>
  <c r="E8" i="27" s="1"/>
  <c r="D9" i="27"/>
  <c r="E9" i="27" s="1"/>
  <c r="D10" i="27"/>
  <c r="E10" i="27" s="1"/>
  <c r="D11" i="27"/>
  <c r="E11" i="27" s="1"/>
  <c r="D12" i="27"/>
  <c r="E12" i="27" s="1"/>
  <c r="D13" i="27"/>
  <c r="E13" i="27" s="1"/>
  <c r="D14" i="27"/>
  <c r="E14" i="27" s="1"/>
  <c r="D15" i="27"/>
  <c r="E15" i="27" s="1"/>
  <c r="D16" i="27"/>
  <c r="E16" i="27" s="1"/>
  <c r="D17" i="27"/>
  <c r="E17" i="27" s="1"/>
  <c r="D18" i="27"/>
  <c r="E18" i="27" s="1"/>
  <c r="D19" i="27"/>
  <c r="E19" i="27" s="1"/>
  <c r="D20" i="27"/>
  <c r="E20" i="27" s="1"/>
  <c r="D21" i="27"/>
  <c r="E21" i="27" s="1"/>
  <c r="D22" i="27"/>
  <c r="E22" i="27" s="1"/>
  <c r="D23" i="27"/>
  <c r="E23" i="27" s="1"/>
  <c r="D24" i="27"/>
  <c r="E24" i="27" s="1"/>
  <c r="D25" i="27"/>
  <c r="E25" i="27" s="1"/>
  <c r="D26" i="27"/>
  <c r="E26" i="27" s="1"/>
  <c r="D27" i="27"/>
  <c r="E27" i="27" s="1"/>
  <c r="D28" i="27"/>
  <c r="E28" i="27" s="1"/>
  <c r="D29" i="27"/>
  <c r="E29" i="27" s="1"/>
  <c r="D30" i="27"/>
  <c r="E30" i="27" s="1"/>
  <c r="D31" i="27"/>
  <c r="E31" i="27" s="1"/>
  <c r="D32" i="27"/>
  <c r="E32" i="27" s="1"/>
  <c r="D33" i="27"/>
  <c r="E33" i="27" s="1"/>
  <c r="D34" i="27"/>
  <c r="E34" i="27" s="1"/>
  <c r="D35" i="27"/>
  <c r="E35" i="27" s="1"/>
  <c r="D36" i="27"/>
  <c r="E36" i="27" s="1"/>
  <c r="D37" i="27"/>
  <c r="E37" i="27" s="1"/>
  <c r="D38" i="27"/>
  <c r="E38" i="27" s="1"/>
  <c r="D39" i="27"/>
  <c r="E39" i="27" s="1"/>
  <c r="D40" i="27"/>
  <c r="E40" i="27" s="1"/>
  <c r="D41" i="27"/>
  <c r="E41" i="27" s="1"/>
  <c r="D42" i="27"/>
  <c r="E42" i="27" s="1"/>
  <c r="D43" i="27"/>
  <c r="E43" i="27" s="1"/>
  <c r="D44" i="27"/>
  <c r="E44" i="27" s="1"/>
  <c r="D45" i="27"/>
  <c r="E45" i="27" s="1"/>
  <c r="D46" i="27"/>
  <c r="E46" i="27" s="1"/>
  <c r="D47" i="27"/>
  <c r="E47" i="27" s="1"/>
  <c r="D48" i="27"/>
  <c r="E48" i="27" s="1"/>
  <c r="D49" i="27"/>
  <c r="E49" i="27" s="1"/>
  <c r="D50" i="27"/>
  <c r="E50" i="27" s="1"/>
  <c r="D51" i="27"/>
  <c r="E51" i="27" s="1"/>
  <c r="D52" i="27"/>
  <c r="E52" i="27" s="1"/>
  <c r="D53" i="27"/>
  <c r="E53" i="27" s="1"/>
  <c r="D54" i="27"/>
  <c r="E54" i="27" s="1"/>
  <c r="D55" i="27"/>
  <c r="E55" i="27" s="1"/>
  <c r="D56" i="27"/>
  <c r="E56" i="27" s="1"/>
  <c r="D57" i="27"/>
  <c r="E57" i="27" s="1"/>
  <c r="D58" i="27"/>
  <c r="E58" i="27" s="1"/>
  <c r="D59" i="27"/>
  <c r="E59" i="27" s="1"/>
  <c r="D60" i="27"/>
  <c r="E60" i="27" s="1"/>
  <c r="D61" i="27"/>
  <c r="E61" i="27" s="1"/>
  <c r="D62" i="27"/>
  <c r="E62" i="27" s="1"/>
  <c r="D63" i="27"/>
  <c r="E63" i="27" s="1"/>
  <c r="D64" i="27"/>
  <c r="E64" i="27" s="1"/>
  <c r="D65" i="27"/>
  <c r="E65" i="27" s="1"/>
  <c r="D66" i="27"/>
  <c r="E66" i="27" s="1"/>
  <c r="D67" i="27"/>
  <c r="E67" i="27" s="1"/>
  <c r="D68" i="27"/>
  <c r="E68" i="27" s="1"/>
  <c r="D69" i="27"/>
  <c r="E69" i="27" s="1"/>
  <c r="D70" i="27"/>
  <c r="E70" i="27" s="1"/>
  <c r="D71" i="27"/>
  <c r="E71" i="27" s="1"/>
  <c r="D72" i="27"/>
  <c r="E72" i="27" s="1"/>
  <c r="D73" i="27"/>
  <c r="E73" i="27" s="1"/>
  <c r="D74" i="27"/>
  <c r="E74" i="27" s="1"/>
  <c r="D75" i="27"/>
  <c r="E75" i="27" s="1"/>
  <c r="D76" i="27"/>
  <c r="E76" i="27" s="1"/>
  <c r="D77" i="27"/>
  <c r="E77" i="27" s="1"/>
  <c r="D78" i="27"/>
  <c r="E78" i="27" s="1"/>
  <c r="D79" i="27"/>
  <c r="E79" i="27" s="1"/>
  <c r="D80" i="27"/>
  <c r="E80" i="27" s="1"/>
  <c r="D81" i="27"/>
  <c r="E81" i="27" s="1"/>
  <c r="D82" i="27"/>
  <c r="E82" i="27" s="1"/>
  <c r="D83" i="27"/>
  <c r="E83" i="27" s="1"/>
  <c r="D84" i="27"/>
  <c r="E84" i="27" s="1"/>
  <c r="D85" i="27"/>
  <c r="E85" i="27" s="1"/>
  <c r="D86" i="27"/>
  <c r="E86" i="27" s="1"/>
  <c r="D87" i="27"/>
  <c r="E87" i="27" s="1"/>
  <c r="D88" i="27"/>
  <c r="E88" i="27" s="1"/>
  <c r="D89" i="27"/>
  <c r="E89" i="27" s="1"/>
  <c r="D90" i="27"/>
  <c r="E90" i="27" s="1"/>
  <c r="D91" i="27"/>
  <c r="E91" i="27" s="1"/>
  <c r="D92" i="27"/>
  <c r="E92" i="27" s="1"/>
  <c r="D93" i="27"/>
  <c r="E93" i="27" s="1"/>
  <c r="D94" i="27"/>
  <c r="E94" i="27" s="1"/>
  <c r="D95" i="27"/>
  <c r="E95" i="27" s="1"/>
  <c r="D96" i="27"/>
  <c r="E96" i="27" s="1"/>
  <c r="D97" i="27"/>
  <c r="E97" i="27" s="1"/>
  <c r="D98" i="27"/>
  <c r="E98" i="27" s="1"/>
  <c r="D99" i="27"/>
  <c r="E99" i="27" s="1"/>
  <c r="D100" i="27"/>
  <c r="E100" i="27" s="1"/>
  <c r="D101" i="27"/>
  <c r="E101" i="27" s="1"/>
  <c r="D102" i="27"/>
  <c r="E102" i="27" s="1"/>
  <c r="D103" i="27"/>
  <c r="E103" i="27" s="1"/>
  <c r="D104" i="27"/>
  <c r="E104" i="27" s="1"/>
  <c r="D105" i="27"/>
  <c r="E105" i="27" s="1"/>
  <c r="D106" i="27"/>
  <c r="E106" i="27" s="1"/>
  <c r="D107" i="27"/>
  <c r="E107" i="27" s="1"/>
  <c r="D108" i="27"/>
  <c r="E108" i="27" s="1"/>
  <c r="D109" i="27"/>
  <c r="E109" i="27" s="1"/>
  <c r="D110" i="27"/>
  <c r="E110" i="27" s="1"/>
  <c r="D111" i="27"/>
  <c r="E111" i="27" s="1"/>
  <c r="E113" i="27"/>
  <c r="E114" i="27"/>
  <c r="E115" i="27"/>
  <c r="E116" i="27"/>
  <c r="E117" i="27"/>
  <c r="E118" i="27"/>
  <c r="E119" i="27"/>
  <c r="E120" i="27"/>
  <c r="E121" i="27"/>
  <c r="D122" i="27"/>
  <c r="E122" i="27" s="1"/>
  <c r="D123" i="27"/>
  <c r="E123" i="27" s="1"/>
  <c r="D124" i="27"/>
  <c r="E124" i="27" s="1"/>
  <c r="D125" i="27"/>
  <c r="E125" i="27" s="1"/>
  <c r="D126" i="27"/>
  <c r="E126" i="27" s="1"/>
  <c r="D127" i="27"/>
  <c r="E127" i="27" s="1"/>
  <c r="D128" i="27"/>
  <c r="E128" i="27" s="1"/>
  <c r="D129" i="27"/>
  <c r="E129" i="27" s="1"/>
  <c r="D130" i="27"/>
  <c r="E130" i="27" s="1"/>
  <c r="D131" i="27"/>
  <c r="E131" i="27" s="1"/>
  <c r="D132" i="27"/>
  <c r="E132" i="27" s="1"/>
  <c r="D133" i="27"/>
  <c r="E133" i="27" s="1"/>
  <c r="D134" i="27"/>
  <c r="E134" i="27" s="1"/>
  <c r="D135" i="27"/>
  <c r="E135" i="27" s="1"/>
  <c r="D136" i="27"/>
  <c r="E136" i="27" s="1"/>
  <c r="D137" i="27"/>
  <c r="E137" i="27" s="1"/>
  <c r="D138" i="27"/>
  <c r="E138" i="27" s="1"/>
  <c r="D139" i="27"/>
  <c r="E139" i="27" s="1"/>
  <c r="D140" i="27"/>
  <c r="E140" i="27" s="1"/>
  <c r="D141" i="27"/>
  <c r="E141" i="27" s="1"/>
  <c r="E2" i="26"/>
  <c r="E3" i="26"/>
  <c r="D4" i="26"/>
  <c r="E4" i="26" s="1"/>
  <c r="E5" i="26"/>
  <c r="E6" i="26"/>
  <c r="E7" i="26"/>
  <c r="E8" i="26"/>
  <c r="E9" i="26"/>
  <c r="E10" i="26"/>
  <c r="E11" i="26"/>
  <c r="D12" i="26"/>
  <c r="E12" i="26" s="1"/>
  <c r="D13" i="26"/>
  <c r="E13" i="26" s="1"/>
  <c r="D14" i="26"/>
  <c r="E14" i="26" s="1"/>
  <c r="D15" i="26"/>
  <c r="E15" i="26" s="1"/>
  <c r="D16" i="26"/>
  <c r="E16" i="26" s="1"/>
  <c r="D17" i="26"/>
  <c r="E17" i="26" s="1"/>
  <c r="D18" i="26"/>
  <c r="E18" i="26" s="1"/>
  <c r="D19" i="26"/>
  <c r="E19" i="26" s="1"/>
  <c r="D20" i="26"/>
  <c r="E20" i="26" s="1"/>
  <c r="D21" i="26"/>
  <c r="E21" i="26" s="1"/>
  <c r="D22" i="26"/>
  <c r="E22" i="26" s="1"/>
  <c r="D23" i="26"/>
  <c r="E23" i="26" s="1"/>
  <c r="D24" i="26"/>
  <c r="E24" i="26" s="1"/>
  <c r="D25" i="26"/>
  <c r="E25" i="26" s="1"/>
  <c r="D26" i="26"/>
  <c r="E26" i="26" s="1"/>
  <c r="D27" i="26"/>
  <c r="E27" i="26" s="1"/>
  <c r="D28" i="26"/>
  <c r="E28" i="26" s="1"/>
  <c r="D29" i="26"/>
  <c r="E29" i="26" s="1"/>
  <c r="D30" i="26"/>
  <c r="E30" i="26" s="1"/>
  <c r="D31" i="26"/>
  <c r="E31" i="26" s="1"/>
  <c r="D32" i="26"/>
  <c r="E32" i="26" s="1"/>
  <c r="D33" i="26"/>
  <c r="E33" i="26" s="1"/>
  <c r="D34" i="26"/>
  <c r="E34" i="26" s="1"/>
  <c r="D35" i="26"/>
  <c r="E35" i="26" s="1"/>
  <c r="D36" i="26"/>
  <c r="E36" i="26" s="1"/>
  <c r="D37" i="26"/>
  <c r="E37" i="26" s="1"/>
  <c r="D38" i="26"/>
  <c r="E38" i="26" s="1"/>
  <c r="D39" i="26"/>
  <c r="E39" i="26" s="1"/>
  <c r="D40" i="26"/>
  <c r="E40" i="26" s="1"/>
  <c r="D41" i="26"/>
  <c r="E41" i="26" s="1"/>
  <c r="D42" i="26"/>
  <c r="E42" i="26" s="1"/>
  <c r="D43" i="26"/>
  <c r="E43" i="26" s="1"/>
  <c r="D44" i="26"/>
  <c r="E44" i="26" s="1"/>
  <c r="D45" i="26"/>
  <c r="E45" i="26" s="1"/>
  <c r="D46" i="26"/>
  <c r="E46" i="26" s="1"/>
  <c r="D47" i="26"/>
  <c r="E47" i="26" s="1"/>
  <c r="D48" i="26"/>
  <c r="E48" i="26" s="1"/>
  <c r="D49" i="26"/>
  <c r="E49" i="26" s="1"/>
  <c r="D50" i="26"/>
  <c r="E50" i="26" s="1"/>
  <c r="D51" i="26"/>
  <c r="E51" i="26" s="1"/>
  <c r="D52" i="26"/>
  <c r="E52" i="26" s="1"/>
  <c r="D53" i="26"/>
  <c r="E53" i="26" s="1"/>
  <c r="D54" i="26"/>
  <c r="E54" i="26" s="1"/>
  <c r="D55" i="26"/>
  <c r="E55" i="26" s="1"/>
  <c r="D56" i="26"/>
  <c r="E56" i="26" s="1"/>
  <c r="D57" i="26"/>
  <c r="E57" i="26" s="1"/>
  <c r="D58" i="26"/>
  <c r="E58" i="26" s="1"/>
  <c r="D59" i="26"/>
  <c r="E59" i="26" s="1"/>
  <c r="D60" i="26"/>
  <c r="E60" i="26" s="1"/>
  <c r="D61" i="26"/>
  <c r="E61" i="26" s="1"/>
  <c r="D62" i="26"/>
  <c r="E62" i="26" s="1"/>
  <c r="D63" i="26"/>
  <c r="E63" i="26" s="1"/>
  <c r="D64" i="26"/>
  <c r="E64" i="26" s="1"/>
  <c r="D65" i="26"/>
  <c r="E65" i="26" s="1"/>
  <c r="D66" i="26"/>
  <c r="E66" i="26" s="1"/>
  <c r="D67" i="26"/>
  <c r="E67" i="26" s="1"/>
  <c r="D68" i="26"/>
  <c r="E68" i="26" s="1"/>
  <c r="D69" i="26"/>
  <c r="E69" i="26" s="1"/>
  <c r="D70" i="26"/>
  <c r="E70" i="26" s="1"/>
  <c r="D71" i="26"/>
  <c r="E71" i="26" s="1"/>
  <c r="D72" i="26"/>
  <c r="E72" i="26" s="1"/>
  <c r="D73" i="26"/>
  <c r="E73" i="26" s="1"/>
  <c r="D74" i="26"/>
  <c r="E74" i="26" s="1"/>
  <c r="D75" i="26"/>
  <c r="E75" i="26" s="1"/>
  <c r="D76" i="26"/>
  <c r="E76" i="26" s="1"/>
  <c r="D77" i="26"/>
  <c r="E77" i="26" s="1"/>
  <c r="D78" i="26"/>
  <c r="E78" i="26" s="1"/>
  <c r="D79" i="26"/>
  <c r="E79" i="26" s="1"/>
  <c r="D80" i="26"/>
  <c r="E80" i="26" s="1"/>
  <c r="D81" i="26"/>
  <c r="E81" i="26" s="1"/>
  <c r="D82" i="26"/>
  <c r="E82" i="26" s="1"/>
  <c r="D83" i="26"/>
  <c r="E83" i="26" s="1"/>
  <c r="D84" i="26"/>
  <c r="E84" i="26" s="1"/>
  <c r="D85" i="26"/>
  <c r="E85" i="26" s="1"/>
  <c r="D86" i="26"/>
  <c r="E86" i="26" s="1"/>
  <c r="D87" i="26"/>
  <c r="E87" i="26" s="1"/>
  <c r="D88" i="26"/>
  <c r="E88" i="26" s="1"/>
  <c r="D89" i="26"/>
  <c r="E89" i="26" s="1"/>
  <c r="D90" i="26"/>
  <c r="E90" i="26" s="1"/>
  <c r="D91" i="26"/>
  <c r="E91" i="26" s="1"/>
  <c r="D92" i="26"/>
  <c r="E92" i="26" s="1"/>
  <c r="D93" i="26"/>
  <c r="E93" i="26" s="1"/>
  <c r="D94" i="26"/>
  <c r="E94" i="26" s="1"/>
  <c r="D95" i="26"/>
  <c r="E95" i="26" s="1"/>
  <c r="D96" i="26"/>
  <c r="E96" i="26" s="1"/>
  <c r="D97" i="26"/>
  <c r="E97" i="26" s="1"/>
  <c r="D98" i="26"/>
  <c r="E98" i="26" s="1"/>
  <c r="D99" i="26"/>
  <c r="E99" i="26" s="1"/>
  <c r="D100" i="26"/>
  <c r="E100" i="26" s="1"/>
  <c r="D101" i="26"/>
  <c r="E101" i="26" s="1"/>
  <c r="D102" i="26"/>
  <c r="E102" i="26" s="1"/>
  <c r="D103" i="26"/>
  <c r="E103" i="26" s="1"/>
  <c r="D104" i="26"/>
  <c r="E104" i="26" s="1"/>
  <c r="D105" i="26"/>
  <c r="E105" i="26" s="1"/>
  <c r="D106" i="26"/>
  <c r="E106" i="26" s="1"/>
  <c r="D107" i="26"/>
  <c r="E107" i="26" s="1"/>
  <c r="D108" i="26"/>
  <c r="E108" i="26" s="1"/>
  <c r="D109" i="26"/>
  <c r="E109" i="26" s="1"/>
  <c r="D110" i="26"/>
  <c r="E110" i="26" s="1"/>
  <c r="D111" i="26"/>
  <c r="E111" i="26" s="1"/>
  <c r="E112" i="26"/>
  <c r="E113" i="26"/>
  <c r="D114" i="26"/>
  <c r="E114" i="26" s="1"/>
  <c r="D115" i="26"/>
  <c r="E115" i="26" s="1"/>
  <c r="E116" i="26"/>
  <c r="E117" i="26"/>
  <c r="E118" i="26"/>
  <c r="E119" i="26"/>
  <c r="E120" i="26"/>
  <c r="E121" i="26"/>
  <c r="D122" i="26"/>
  <c r="E122" i="26" s="1"/>
  <c r="D123" i="26"/>
  <c r="E123" i="26" s="1"/>
  <c r="D124" i="26"/>
  <c r="E124" i="26" s="1"/>
  <c r="D125" i="26"/>
  <c r="E125" i="26" s="1"/>
  <c r="D126" i="26"/>
  <c r="E126" i="26" s="1"/>
  <c r="D127" i="26"/>
  <c r="E127" i="26" s="1"/>
  <c r="D128" i="26"/>
  <c r="E128" i="26" s="1"/>
  <c r="D129" i="26"/>
  <c r="E129" i="26" s="1"/>
  <c r="D130" i="26"/>
  <c r="E130" i="26" s="1"/>
  <c r="D131" i="26"/>
  <c r="E131" i="26" s="1"/>
  <c r="D132" i="26"/>
  <c r="E132" i="26" s="1"/>
  <c r="D133" i="26"/>
  <c r="E133" i="26" s="1"/>
  <c r="D134" i="26"/>
  <c r="E134" i="26" s="1"/>
  <c r="D135" i="26"/>
  <c r="E135" i="26" s="1"/>
  <c r="D136" i="26"/>
  <c r="E136" i="26" s="1"/>
  <c r="D137" i="26"/>
  <c r="E137" i="26" s="1"/>
  <c r="D138" i="26"/>
  <c r="E138" i="26" s="1"/>
  <c r="D139" i="26"/>
  <c r="E139" i="26" s="1"/>
  <c r="D140" i="26"/>
  <c r="E140" i="26" s="1"/>
  <c r="D141" i="26"/>
  <c r="E141" i="26" s="1"/>
  <c r="E36" i="30"/>
  <c r="E46" i="30"/>
  <c r="E112" i="30"/>
  <c r="D2" i="30"/>
  <c r="E2" i="30" s="1"/>
  <c r="D3" i="30"/>
  <c r="E3" i="30" s="1"/>
  <c r="D4" i="30"/>
  <c r="E4" i="30" s="1"/>
  <c r="D5" i="30"/>
  <c r="E5" i="30" s="1"/>
  <c r="D6" i="30"/>
  <c r="E6" i="30" s="1"/>
  <c r="D7" i="30"/>
  <c r="E7" i="30" s="1"/>
  <c r="D8" i="30"/>
  <c r="E8" i="30" s="1"/>
  <c r="D9" i="30"/>
  <c r="E9" i="30" s="1"/>
  <c r="D10" i="30"/>
  <c r="E10" i="30" s="1"/>
  <c r="D11" i="30"/>
  <c r="E11" i="30" s="1"/>
  <c r="D12" i="30"/>
  <c r="E12" i="30" s="1"/>
  <c r="D13" i="30"/>
  <c r="E13" i="30" s="1"/>
  <c r="D14" i="30"/>
  <c r="E14" i="30" s="1"/>
  <c r="D15" i="30"/>
  <c r="E15" i="30" s="1"/>
  <c r="D16" i="30"/>
  <c r="E16" i="30" s="1"/>
  <c r="D17" i="30"/>
  <c r="E17" i="30" s="1"/>
  <c r="D18" i="30"/>
  <c r="E18" i="30" s="1"/>
  <c r="D19" i="30"/>
  <c r="E19" i="30" s="1"/>
  <c r="D20" i="30"/>
  <c r="E20" i="30" s="1"/>
  <c r="D21" i="30"/>
  <c r="E21" i="30" s="1"/>
  <c r="D22" i="30"/>
  <c r="E22" i="30" s="1"/>
  <c r="D23" i="30"/>
  <c r="E23" i="30" s="1"/>
  <c r="D24" i="30"/>
  <c r="E24" i="30" s="1"/>
  <c r="D25" i="30"/>
  <c r="E25" i="30" s="1"/>
  <c r="D26" i="30"/>
  <c r="E26" i="30" s="1"/>
  <c r="D27" i="30"/>
  <c r="E27" i="30" s="1"/>
  <c r="D28" i="30"/>
  <c r="E28" i="30" s="1"/>
  <c r="D29" i="30"/>
  <c r="E29" i="30" s="1"/>
  <c r="D30" i="30"/>
  <c r="E30" i="30" s="1"/>
  <c r="D31" i="30"/>
  <c r="E31" i="30" s="1"/>
  <c r="D32" i="30"/>
  <c r="E32" i="30" s="1"/>
  <c r="D33" i="30"/>
  <c r="E33" i="30" s="1"/>
  <c r="D34" i="30"/>
  <c r="E34" i="30" s="1"/>
  <c r="D35" i="30"/>
  <c r="E35" i="30" s="1"/>
  <c r="D37" i="30"/>
  <c r="E37" i="30" s="1"/>
  <c r="D38" i="30"/>
  <c r="E38" i="30" s="1"/>
  <c r="D39" i="30"/>
  <c r="E39" i="30" s="1"/>
  <c r="D40" i="30"/>
  <c r="E40" i="30" s="1"/>
  <c r="D41" i="30"/>
  <c r="E41" i="30" s="1"/>
  <c r="D42" i="30"/>
  <c r="E42" i="30" s="1"/>
  <c r="D43" i="30"/>
  <c r="E43" i="30" s="1"/>
  <c r="D44" i="30"/>
  <c r="E44" i="30" s="1"/>
  <c r="D45" i="30"/>
  <c r="E45" i="30" s="1"/>
  <c r="D47" i="30"/>
  <c r="E47" i="30" s="1"/>
  <c r="D48" i="30"/>
  <c r="E48" i="30" s="1"/>
  <c r="D49" i="30"/>
  <c r="E49" i="30" s="1"/>
  <c r="D50" i="30"/>
  <c r="E50" i="30" s="1"/>
  <c r="D51" i="30"/>
  <c r="E51" i="30" s="1"/>
  <c r="D52" i="30"/>
  <c r="E52" i="30" s="1"/>
  <c r="D53" i="30"/>
  <c r="E53" i="30" s="1"/>
  <c r="D54" i="30"/>
  <c r="E54" i="30" s="1"/>
  <c r="D55" i="30"/>
  <c r="E55" i="30" s="1"/>
  <c r="D56" i="30"/>
  <c r="E56" i="30" s="1"/>
  <c r="D57" i="30"/>
  <c r="E57" i="30" s="1"/>
  <c r="D58" i="30"/>
  <c r="E58" i="30" s="1"/>
  <c r="D59" i="30"/>
  <c r="E59" i="30" s="1"/>
  <c r="D60" i="30"/>
  <c r="E60" i="30" s="1"/>
  <c r="D61" i="30"/>
  <c r="E61" i="30" s="1"/>
  <c r="D62" i="30"/>
  <c r="E62" i="30" s="1"/>
  <c r="D63" i="30"/>
  <c r="E63" i="30" s="1"/>
  <c r="D64" i="30"/>
  <c r="E64" i="30" s="1"/>
  <c r="D65" i="30"/>
  <c r="E65" i="30" s="1"/>
  <c r="D66" i="30"/>
  <c r="E66" i="30" s="1"/>
  <c r="D67" i="30"/>
  <c r="E67" i="30" s="1"/>
  <c r="D68" i="30"/>
  <c r="E68" i="30" s="1"/>
  <c r="D69" i="30"/>
  <c r="E69" i="30" s="1"/>
  <c r="D70" i="30"/>
  <c r="E70" i="30" s="1"/>
  <c r="D71" i="30"/>
  <c r="E71" i="30" s="1"/>
  <c r="D72" i="30"/>
  <c r="E72" i="30" s="1"/>
  <c r="D73" i="30"/>
  <c r="E73" i="30" s="1"/>
  <c r="D74" i="30"/>
  <c r="E74" i="30" s="1"/>
  <c r="D75" i="30"/>
  <c r="E75" i="30" s="1"/>
  <c r="D76" i="30"/>
  <c r="E76" i="30" s="1"/>
  <c r="D77" i="30"/>
  <c r="E77" i="30" s="1"/>
  <c r="D78" i="30"/>
  <c r="E78" i="30" s="1"/>
  <c r="D79" i="30"/>
  <c r="E79" i="30" s="1"/>
  <c r="D80" i="30"/>
  <c r="E80" i="30" s="1"/>
  <c r="D81" i="30"/>
  <c r="E81" i="30" s="1"/>
  <c r="D82" i="30"/>
  <c r="E82" i="30" s="1"/>
  <c r="D83" i="30"/>
  <c r="E83" i="30" s="1"/>
  <c r="D84" i="30"/>
  <c r="E84" i="30" s="1"/>
  <c r="D85" i="30"/>
  <c r="E85" i="30" s="1"/>
  <c r="D86" i="30"/>
  <c r="E86" i="30" s="1"/>
  <c r="D87" i="30"/>
  <c r="E87" i="30" s="1"/>
  <c r="D88" i="30"/>
  <c r="E88" i="30" s="1"/>
  <c r="D89" i="30"/>
  <c r="E89" i="30" s="1"/>
  <c r="D90" i="30"/>
  <c r="E90" i="30" s="1"/>
  <c r="D91" i="30"/>
  <c r="E91" i="30" s="1"/>
  <c r="D92" i="30"/>
  <c r="E92" i="30" s="1"/>
  <c r="D93" i="30"/>
  <c r="E93" i="30" s="1"/>
  <c r="D94" i="30"/>
  <c r="E94" i="30" s="1"/>
  <c r="D95" i="30"/>
  <c r="E95" i="30" s="1"/>
  <c r="D96" i="30"/>
  <c r="E96" i="30" s="1"/>
  <c r="D97" i="30"/>
  <c r="E97" i="30" s="1"/>
  <c r="D98" i="30"/>
  <c r="E98" i="30" s="1"/>
  <c r="D99" i="30"/>
  <c r="E99" i="30" s="1"/>
  <c r="D100" i="30"/>
  <c r="E100" i="30" s="1"/>
  <c r="D101" i="30"/>
  <c r="E101" i="30" s="1"/>
  <c r="D102" i="30"/>
  <c r="E102" i="30" s="1"/>
  <c r="D103" i="30"/>
  <c r="E103" i="30" s="1"/>
  <c r="D104" i="30"/>
  <c r="E104" i="30" s="1"/>
  <c r="D105" i="30"/>
  <c r="E105" i="30" s="1"/>
  <c r="D106" i="30"/>
  <c r="E106" i="30" s="1"/>
  <c r="D107" i="30"/>
  <c r="E107" i="30" s="1"/>
  <c r="D108" i="30"/>
  <c r="E108" i="30" s="1"/>
  <c r="D109" i="30"/>
  <c r="E109" i="30" s="1"/>
  <c r="D110" i="30"/>
  <c r="E110" i="30" s="1"/>
  <c r="D111" i="30"/>
  <c r="E111" i="30" s="1"/>
  <c r="E113" i="30"/>
  <c r="D114" i="30"/>
  <c r="E114" i="30" s="1"/>
  <c r="D115" i="30"/>
  <c r="E115" i="30" s="1"/>
  <c r="D116" i="30"/>
  <c r="E116" i="30" s="1"/>
  <c r="E117" i="30"/>
  <c r="E118" i="30"/>
  <c r="E119" i="30"/>
  <c r="E120" i="30"/>
  <c r="E121" i="30"/>
  <c r="D122" i="30"/>
  <c r="E122" i="30" s="1"/>
  <c r="D123" i="30"/>
  <c r="E123" i="30" s="1"/>
  <c r="D124" i="30"/>
  <c r="E124" i="30" s="1"/>
  <c r="D125" i="30"/>
  <c r="E125" i="30" s="1"/>
  <c r="D126" i="30"/>
  <c r="E126" i="30" s="1"/>
  <c r="D127" i="30"/>
  <c r="E127" i="30" s="1"/>
  <c r="D128" i="30"/>
  <c r="E128" i="30" s="1"/>
  <c r="D129" i="30"/>
  <c r="E129" i="30" s="1"/>
  <c r="D130" i="30"/>
  <c r="E130" i="30" s="1"/>
  <c r="D131" i="30"/>
  <c r="E131" i="30" s="1"/>
  <c r="D132" i="30"/>
  <c r="E132" i="30" s="1"/>
  <c r="D133" i="30"/>
  <c r="E133" i="30" s="1"/>
  <c r="D134" i="30"/>
  <c r="E134" i="30" s="1"/>
  <c r="D135" i="30"/>
  <c r="E135" i="30" s="1"/>
  <c r="D136" i="30"/>
  <c r="E136" i="30" s="1"/>
  <c r="D137" i="30"/>
  <c r="E137" i="30" s="1"/>
  <c r="D138" i="30"/>
  <c r="E138" i="30" s="1"/>
  <c r="D139" i="30"/>
  <c r="E139" i="30" s="1"/>
  <c r="D140" i="30"/>
  <c r="E140" i="30" s="1"/>
  <c r="D141" i="30"/>
  <c r="E141" i="30" s="1"/>
  <c r="E2" i="25"/>
  <c r="E3" i="25"/>
  <c r="E4" i="25"/>
  <c r="E5" i="25"/>
  <c r="E6" i="25"/>
  <c r="E7" i="25"/>
  <c r="E8" i="25"/>
  <c r="E9" i="25"/>
  <c r="E10" i="25"/>
  <c r="E11" i="25"/>
  <c r="E12" i="25"/>
  <c r="E13" i="25"/>
  <c r="E14" i="25"/>
  <c r="E15" i="25"/>
  <c r="E16" i="25"/>
  <c r="E17" i="25"/>
  <c r="E18" i="25"/>
  <c r="E19" i="25"/>
  <c r="E20" i="25"/>
  <c r="E21" i="25"/>
  <c r="E22" i="25"/>
  <c r="E23" i="25"/>
  <c r="E24" i="25"/>
  <c r="E25" i="25"/>
  <c r="E26" i="25"/>
  <c r="E27" i="25"/>
  <c r="E28" i="25"/>
  <c r="E29" i="25"/>
  <c r="E30" i="25"/>
  <c r="E31" i="25"/>
  <c r="E32" i="25"/>
  <c r="E33" i="25"/>
  <c r="E34" i="25"/>
  <c r="E35" i="25"/>
  <c r="E36" i="25"/>
  <c r="E37" i="25"/>
  <c r="E38" i="25"/>
  <c r="E39" i="25"/>
  <c r="E40" i="25"/>
  <c r="E41" i="25"/>
  <c r="E42" i="25"/>
  <c r="E43" i="25"/>
  <c r="E44" i="25"/>
  <c r="E45" i="25"/>
  <c r="E46" i="25"/>
  <c r="E47" i="25"/>
  <c r="E48" i="25"/>
  <c r="E49" i="25"/>
  <c r="E50" i="25"/>
  <c r="E51" i="25"/>
  <c r="E52" i="25"/>
  <c r="E53" i="25"/>
  <c r="E54" i="25"/>
  <c r="E55" i="25"/>
  <c r="E56" i="25"/>
  <c r="E57" i="25"/>
  <c r="E58" i="25"/>
  <c r="E59" i="25"/>
  <c r="E60" i="25"/>
  <c r="E61" i="25"/>
  <c r="E62" i="25"/>
  <c r="E63" i="25"/>
  <c r="E64" i="25"/>
  <c r="E65" i="25"/>
  <c r="E66" i="25"/>
  <c r="E67" i="25"/>
  <c r="E68" i="25"/>
  <c r="E69" i="25"/>
  <c r="E70" i="25"/>
  <c r="E71" i="25"/>
  <c r="E72" i="25"/>
  <c r="E73" i="25"/>
  <c r="E74" i="25"/>
  <c r="E75" i="25"/>
  <c r="E76" i="25"/>
  <c r="E77" i="25"/>
  <c r="E78" i="25"/>
  <c r="E79" i="25"/>
  <c r="E80" i="25"/>
  <c r="E81" i="25"/>
  <c r="E82" i="25"/>
  <c r="E83" i="25"/>
  <c r="E84" i="25"/>
  <c r="E85" i="25"/>
  <c r="E86" i="25"/>
  <c r="E87" i="25"/>
  <c r="E88" i="25"/>
  <c r="E89" i="25"/>
  <c r="E90" i="25"/>
  <c r="E91" i="25"/>
  <c r="E92" i="25"/>
  <c r="E93" i="25"/>
  <c r="E94" i="25"/>
  <c r="E95" i="25"/>
  <c r="E96" i="25"/>
  <c r="E97" i="25"/>
  <c r="E98" i="25"/>
  <c r="E99" i="25"/>
  <c r="E100" i="25"/>
  <c r="E101" i="25"/>
  <c r="E102" i="25"/>
  <c r="E103" i="25"/>
  <c r="E104" i="25"/>
  <c r="E105" i="25"/>
  <c r="E106" i="25"/>
  <c r="E107" i="25"/>
  <c r="E108" i="25"/>
  <c r="E109" i="25"/>
  <c r="E110" i="25"/>
  <c r="E111" i="25"/>
  <c r="E112" i="25"/>
  <c r="E113" i="25"/>
  <c r="E114" i="25"/>
  <c r="E115" i="25"/>
  <c r="E116" i="25"/>
  <c r="E117" i="25"/>
  <c r="E118" i="25"/>
  <c r="E119" i="25"/>
  <c r="E120" i="25"/>
  <c r="E121" i="25"/>
  <c r="E122" i="25"/>
  <c r="E123" i="25"/>
  <c r="E124" i="25"/>
  <c r="E125" i="25"/>
  <c r="E126" i="25"/>
  <c r="E127" i="25"/>
  <c r="E128" i="25"/>
  <c r="E129" i="25"/>
  <c r="E130" i="25"/>
  <c r="E131" i="25"/>
  <c r="E132" i="25"/>
  <c r="E133" i="25"/>
  <c r="E134" i="25"/>
  <c r="E135" i="25"/>
  <c r="E136" i="25"/>
  <c r="E137" i="25"/>
  <c r="E138" i="25"/>
  <c r="E139" i="25"/>
  <c r="E140" i="25"/>
  <c r="E141" i="25"/>
  <c r="D2" i="25"/>
  <c r="D3" i="25"/>
  <c r="D4" i="25"/>
  <c r="D5" i="25"/>
  <c r="D6" i="25"/>
  <c r="D7" i="25"/>
  <c r="D8" i="25"/>
  <c r="D9" i="25"/>
  <c r="D10" i="25"/>
  <c r="D11" i="25"/>
  <c r="D12" i="25"/>
  <c r="D13" i="25"/>
  <c r="D14" i="25"/>
  <c r="D15" i="25"/>
  <c r="D16" i="25"/>
  <c r="D17" i="25"/>
  <c r="D18" i="25"/>
  <c r="D19" i="25"/>
  <c r="D20" i="25"/>
  <c r="D21" i="25"/>
  <c r="D22" i="25"/>
  <c r="D23" i="25"/>
  <c r="D24" i="25"/>
  <c r="D25" i="25"/>
  <c r="D26" i="25"/>
  <c r="D27" i="25"/>
  <c r="D28" i="25"/>
  <c r="D29" i="25"/>
  <c r="D30" i="25"/>
  <c r="D31" i="25"/>
  <c r="D32" i="25"/>
  <c r="D33" i="25"/>
  <c r="D34" i="25"/>
  <c r="D35" i="25"/>
  <c r="D36" i="25"/>
  <c r="D37" i="25"/>
  <c r="D38" i="25"/>
  <c r="D39" i="25"/>
  <c r="D40" i="25"/>
  <c r="D41" i="25"/>
  <c r="D42" i="25"/>
  <c r="D43" i="25"/>
  <c r="D44" i="25"/>
  <c r="D45" i="25"/>
  <c r="D46" i="25"/>
  <c r="D47" i="25"/>
  <c r="D48" i="25"/>
  <c r="D49" i="25"/>
  <c r="D50" i="25"/>
  <c r="D51" i="25"/>
  <c r="D52" i="25"/>
  <c r="D53" i="25"/>
  <c r="D54" i="25"/>
  <c r="D55" i="25"/>
  <c r="D56" i="25"/>
  <c r="D57" i="25"/>
  <c r="D58" i="25"/>
  <c r="D59" i="25"/>
  <c r="D60" i="25"/>
  <c r="D61" i="25"/>
  <c r="D62" i="25"/>
  <c r="D63" i="25"/>
  <c r="D64" i="25"/>
  <c r="D65" i="25"/>
  <c r="D66" i="25"/>
  <c r="D67" i="25"/>
  <c r="D68" i="25"/>
  <c r="D69" i="25"/>
  <c r="D70" i="25"/>
  <c r="D71" i="25"/>
  <c r="D72" i="25"/>
  <c r="D73" i="25"/>
  <c r="D74" i="25"/>
  <c r="D75" i="25"/>
  <c r="D76" i="25"/>
  <c r="D77" i="25"/>
  <c r="D78" i="25"/>
  <c r="D79" i="25"/>
  <c r="D80" i="25"/>
  <c r="D81" i="25"/>
  <c r="D82" i="25"/>
  <c r="D83" i="25"/>
  <c r="D84" i="25"/>
  <c r="D85" i="25"/>
  <c r="D86" i="25"/>
  <c r="D87" i="25"/>
  <c r="D88" i="25"/>
  <c r="D89" i="25"/>
  <c r="D90" i="25"/>
  <c r="D91" i="25"/>
  <c r="D92" i="25"/>
  <c r="D93" i="25"/>
  <c r="D94" i="25"/>
  <c r="D95" i="25"/>
  <c r="D96" i="25"/>
  <c r="D97" i="25"/>
  <c r="D98" i="25"/>
  <c r="D99" i="25"/>
  <c r="D100" i="25"/>
  <c r="D101" i="25"/>
  <c r="D102" i="25"/>
  <c r="D103" i="25"/>
  <c r="D104" i="25"/>
  <c r="D105" i="25"/>
  <c r="D106" i="25"/>
  <c r="D107" i="25"/>
  <c r="D108" i="25"/>
  <c r="D109" i="25"/>
  <c r="D110" i="25"/>
  <c r="D111" i="25"/>
  <c r="D112" i="25"/>
  <c r="D113" i="25"/>
  <c r="D114" i="25"/>
  <c r="D115" i="25"/>
  <c r="D116" i="25"/>
  <c r="D117" i="25"/>
  <c r="D118" i="25"/>
  <c r="D119" i="25"/>
  <c r="D120" i="25"/>
  <c r="D121" i="25"/>
  <c r="D122" i="25"/>
  <c r="D123" i="25"/>
  <c r="D124" i="25"/>
  <c r="D125" i="25"/>
  <c r="D126" i="25"/>
  <c r="D127" i="25"/>
  <c r="D128" i="25"/>
  <c r="D129" i="25"/>
  <c r="D130" i="25"/>
  <c r="D131" i="25"/>
  <c r="D132" i="25"/>
  <c r="D133" i="25"/>
  <c r="D134" i="25"/>
  <c r="D135" i="25"/>
  <c r="D136" i="25"/>
  <c r="D137" i="25"/>
  <c r="D138" i="25"/>
  <c r="D139" i="25"/>
  <c r="D140" i="25"/>
  <c r="D141" i="25"/>
  <c r="E3" i="24"/>
  <c r="D2" i="24"/>
  <c r="E2" i="24" s="1"/>
  <c r="D4" i="24"/>
  <c r="E4" i="24" s="1"/>
  <c r="D5" i="24"/>
  <c r="E5" i="24" s="1"/>
  <c r="E6" i="24"/>
  <c r="E7" i="24"/>
  <c r="E8" i="24"/>
  <c r="E9" i="24"/>
  <c r="E10" i="24"/>
  <c r="E11" i="24"/>
  <c r="D12" i="24"/>
  <c r="E12" i="24" s="1"/>
  <c r="D13" i="24"/>
  <c r="E13" i="24" s="1"/>
  <c r="D14" i="24"/>
  <c r="E14" i="24" s="1"/>
  <c r="D15" i="24"/>
  <c r="E15" i="24" s="1"/>
  <c r="D16" i="24"/>
  <c r="E16" i="24" s="1"/>
  <c r="D17" i="24"/>
  <c r="E17" i="24" s="1"/>
  <c r="D18" i="24"/>
  <c r="E18" i="24" s="1"/>
  <c r="D19" i="24"/>
  <c r="E19" i="24" s="1"/>
  <c r="D20" i="24"/>
  <c r="E20" i="24" s="1"/>
  <c r="D21" i="24"/>
  <c r="E21" i="24" s="1"/>
  <c r="D22" i="24"/>
  <c r="E22" i="24" s="1"/>
  <c r="D23" i="24"/>
  <c r="E23" i="24" s="1"/>
  <c r="D24" i="24"/>
  <c r="E24" i="24" s="1"/>
  <c r="D25" i="24"/>
  <c r="E25" i="24" s="1"/>
  <c r="D26" i="24"/>
  <c r="E26" i="24" s="1"/>
  <c r="D27" i="24"/>
  <c r="E27" i="24" s="1"/>
  <c r="D28" i="24"/>
  <c r="E28" i="24" s="1"/>
  <c r="D29" i="24"/>
  <c r="E29" i="24" s="1"/>
  <c r="D30" i="24"/>
  <c r="E30" i="24" s="1"/>
  <c r="D31" i="24"/>
  <c r="E31" i="24" s="1"/>
  <c r="D32" i="24"/>
  <c r="E32" i="24" s="1"/>
  <c r="D33" i="24"/>
  <c r="E33" i="24" s="1"/>
  <c r="D34" i="24"/>
  <c r="E34" i="24" s="1"/>
  <c r="D35" i="24"/>
  <c r="E35" i="24" s="1"/>
  <c r="D36" i="24"/>
  <c r="E36" i="24" s="1"/>
  <c r="D37" i="24"/>
  <c r="E37" i="24" s="1"/>
  <c r="D38" i="24"/>
  <c r="E38" i="24" s="1"/>
  <c r="D39" i="24"/>
  <c r="E39" i="24" s="1"/>
  <c r="D40" i="24"/>
  <c r="E40" i="24" s="1"/>
  <c r="D41" i="24"/>
  <c r="E41" i="24" s="1"/>
  <c r="D42" i="24"/>
  <c r="E42" i="24" s="1"/>
  <c r="D43" i="24"/>
  <c r="E43" i="24" s="1"/>
  <c r="D44" i="24"/>
  <c r="E44" i="24" s="1"/>
  <c r="D45" i="24"/>
  <c r="E45" i="24" s="1"/>
  <c r="D46" i="24"/>
  <c r="E46" i="24" s="1"/>
  <c r="D47" i="24"/>
  <c r="E47" i="24" s="1"/>
  <c r="D48" i="24"/>
  <c r="E48" i="24" s="1"/>
  <c r="D49" i="24"/>
  <c r="E49" i="24" s="1"/>
  <c r="D50" i="24"/>
  <c r="E50" i="24" s="1"/>
  <c r="D51" i="24"/>
  <c r="E51" i="24" s="1"/>
  <c r="D52" i="24"/>
  <c r="E52" i="24" s="1"/>
  <c r="D53" i="24"/>
  <c r="E53" i="24" s="1"/>
  <c r="D54" i="24"/>
  <c r="E54" i="24" s="1"/>
  <c r="D55" i="24"/>
  <c r="E55" i="24" s="1"/>
  <c r="D56" i="24"/>
  <c r="E56" i="24" s="1"/>
  <c r="D57" i="24"/>
  <c r="E57" i="24" s="1"/>
  <c r="D58" i="24"/>
  <c r="E58" i="24" s="1"/>
  <c r="D59" i="24"/>
  <c r="E59" i="24" s="1"/>
  <c r="D60" i="24"/>
  <c r="E60" i="24" s="1"/>
  <c r="D61" i="24"/>
  <c r="E61" i="24" s="1"/>
  <c r="D62" i="24"/>
  <c r="E62" i="24" s="1"/>
  <c r="D63" i="24"/>
  <c r="E63" i="24" s="1"/>
  <c r="D64" i="24"/>
  <c r="E64" i="24" s="1"/>
  <c r="D65" i="24"/>
  <c r="E65" i="24" s="1"/>
  <c r="D66" i="24"/>
  <c r="E66" i="24" s="1"/>
  <c r="D67" i="24"/>
  <c r="E67" i="24" s="1"/>
  <c r="D68" i="24"/>
  <c r="E68" i="24" s="1"/>
  <c r="D69" i="24"/>
  <c r="E69" i="24" s="1"/>
  <c r="D70" i="24"/>
  <c r="E70" i="24" s="1"/>
  <c r="D71" i="24"/>
  <c r="E71" i="24" s="1"/>
  <c r="D72" i="24"/>
  <c r="E72" i="24" s="1"/>
  <c r="D73" i="24"/>
  <c r="E73" i="24" s="1"/>
  <c r="D74" i="24"/>
  <c r="E74" i="24" s="1"/>
  <c r="D75" i="24"/>
  <c r="E75" i="24" s="1"/>
  <c r="D76" i="24"/>
  <c r="E76" i="24" s="1"/>
  <c r="D77" i="24"/>
  <c r="E77" i="24" s="1"/>
  <c r="D78" i="24"/>
  <c r="E78" i="24" s="1"/>
  <c r="D79" i="24"/>
  <c r="E79" i="24" s="1"/>
  <c r="D80" i="24"/>
  <c r="E80" i="24" s="1"/>
  <c r="D81" i="24"/>
  <c r="E81" i="24" s="1"/>
  <c r="D82" i="24"/>
  <c r="E82" i="24" s="1"/>
  <c r="D83" i="24"/>
  <c r="E83" i="24" s="1"/>
  <c r="D84" i="24"/>
  <c r="E84" i="24" s="1"/>
  <c r="D85" i="24"/>
  <c r="E85" i="24" s="1"/>
  <c r="D86" i="24"/>
  <c r="E86" i="24" s="1"/>
  <c r="D87" i="24"/>
  <c r="E87" i="24" s="1"/>
  <c r="D88" i="24"/>
  <c r="E88" i="24" s="1"/>
  <c r="D89" i="24"/>
  <c r="E89" i="24" s="1"/>
  <c r="D90" i="24"/>
  <c r="E90" i="24" s="1"/>
  <c r="D91" i="24"/>
  <c r="E91" i="24" s="1"/>
  <c r="D92" i="24"/>
  <c r="E92" i="24" s="1"/>
  <c r="D93" i="24"/>
  <c r="E93" i="24" s="1"/>
  <c r="D94" i="24"/>
  <c r="E94" i="24" s="1"/>
  <c r="D95" i="24"/>
  <c r="E95" i="24" s="1"/>
  <c r="D96" i="24"/>
  <c r="E96" i="24" s="1"/>
  <c r="D97" i="24"/>
  <c r="E97" i="24" s="1"/>
  <c r="D98" i="24"/>
  <c r="E98" i="24" s="1"/>
  <c r="D99" i="24"/>
  <c r="E99" i="24" s="1"/>
  <c r="D100" i="24"/>
  <c r="E100" i="24" s="1"/>
  <c r="D101" i="24"/>
  <c r="E101" i="24" s="1"/>
  <c r="D102" i="24"/>
  <c r="E102" i="24" s="1"/>
  <c r="D103" i="24"/>
  <c r="E103" i="24" s="1"/>
  <c r="D104" i="24"/>
  <c r="E104" i="24" s="1"/>
  <c r="D105" i="24"/>
  <c r="E105" i="24" s="1"/>
  <c r="D106" i="24"/>
  <c r="E106" i="24" s="1"/>
  <c r="D107" i="24"/>
  <c r="E107" i="24" s="1"/>
  <c r="D108" i="24"/>
  <c r="E108" i="24" s="1"/>
  <c r="D109" i="24"/>
  <c r="E109" i="24" s="1"/>
  <c r="D110" i="24"/>
  <c r="E110" i="24" s="1"/>
  <c r="D111" i="24"/>
  <c r="E111" i="24" s="1"/>
  <c r="E112" i="24"/>
  <c r="E113" i="24"/>
  <c r="D114" i="24"/>
  <c r="E114" i="24" s="1"/>
  <c r="D115" i="24"/>
  <c r="E115" i="24" s="1"/>
  <c r="E116" i="24"/>
  <c r="E117" i="24"/>
  <c r="E118" i="24"/>
  <c r="E119" i="24"/>
  <c r="E120" i="24"/>
  <c r="E121" i="24"/>
  <c r="D122" i="24"/>
  <c r="E122" i="24" s="1"/>
  <c r="D123" i="24"/>
  <c r="E123" i="24" s="1"/>
  <c r="D124" i="24"/>
  <c r="E124" i="24" s="1"/>
  <c r="D125" i="24"/>
  <c r="E125" i="24" s="1"/>
  <c r="D126" i="24"/>
  <c r="E126" i="24" s="1"/>
  <c r="D127" i="24"/>
  <c r="E127" i="24" s="1"/>
  <c r="D128" i="24"/>
  <c r="E128" i="24" s="1"/>
  <c r="D129" i="24"/>
  <c r="E129" i="24" s="1"/>
  <c r="D130" i="24"/>
  <c r="E130" i="24" s="1"/>
  <c r="D131" i="24"/>
  <c r="E131" i="24" s="1"/>
  <c r="D132" i="24"/>
  <c r="E132" i="24" s="1"/>
  <c r="D133" i="24"/>
  <c r="E133" i="24" s="1"/>
  <c r="D134" i="24"/>
  <c r="E134" i="24" s="1"/>
  <c r="D135" i="24"/>
  <c r="E135" i="24" s="1"/>
  <c r="D136" i="24"/>
  <c r="E136" i="24" s="1"/>
  <c r="D137" i="24"/>
  <c r="E137" i="24" s="1"/>
  <c r="D138" i="24"/>
  <c r="E138" i="24" s="1"/>
  <c r="D139" i="24"/>
  <c r="E139" i="24" s="1"/>
  <c r="D140" i="24"/>
  <c r="E140" i="24" s="1"/>
  <c r="D141" i="24"/>
  <c r="E141" i="24" s="1"/>
  <c r="E2" i="23"/>
  <c r="E3" i="23"/>
  <c r="E4" i="23"/>
  <c r="E5" i="23"/>
  <c r="E6" i="23"/>
  <c r="E7" i="23"/>
  <c r="E8" i="23"/>
  <c r="E9" i="23"/>
  <c r="E10" i="23"/>
  <c r="E11" i="23"/>
  <c r="E12" i="23"/>
  <c r="E13" i="23"/>
  <c r="E14" i="23"/>
  <c r="E15" i="23"/>
  <c r="E16" i="23"/>
  <c r="E17" i="23"/>
  <c r="E18" i="23"/>
  <c r="E19" i="23"/>
  <c r="E20" i="23"/>
  <c r="E21" i="23"/>
  <c r="E22" i="23"/>
  <c r="E23" i="23"/>
  <c r="E24" i="23"/>
  <c r="E25" i="23"/>
  <c r="E26" i="23"/>
  <c r="E27" i="23"/>
  <c r="E28" i="23"/>
  <c r="E29" i="23"/>
  <c r="E30" i="23"/>
  <c r="E31" i="23"/>
  <c r="E32" i="23"/>
  <c r="E33" i="23"/>
  <c r="E34" i="23"/>
  <c r="E35" i="23"/>
  <c r="E36" i="23"/>
  <c r="E37" i="23"/>
  <c r="E38" i="23"/>
  <c r="E39" i="23"/>
  <c r="E40" i="23"/>
  <c r="E41" i="23"/>
  <c r="E42" i="23"/>
  <c r="E43" i="23"/>
  <c r="E44" i="23"/>
  <c r="E45" i="23"/>
  <c r="E46" i="23"/>
  <c r="E47" i="23"/>
  <c r="E48" i="23"/>
  <c r="E49" i="23"/>
  <c r="E50" i="23"/>
  <c r="E51" i="23"/>
  <c r="E52" i="23"/>
  <c r="E53" i="23"/>
  <c r="E54" i="23"/>
  <c r="E55" i="23"/>
  <c r="E56" i="23"/>
  <c r="E57" i="23"/>
  <c r="E58" i="23"/>
  <c r="E59" i="23"/>
  <c r="E60" i="23"/>
  <c r="E61" i="23"/>
  <c r="E62" i="23"/>
  <c r="E63" i="23"/>
  <c r="E64" i="23"/>
  <c r="E65" i="23"/>
  <c r="E66" i="23"/>
  <c r="E67" i="23"/>
  <c r="E68" i="23"/>
  <c r="E69" i="23"/>
  <c r="E70" i="23"/>
  <c r="E71" i="23"/>
  <c r="E72" i="23"/>
  <c r="E73" i="23"/>
  <c r="E74" i="23"/>
  <c r="E75" i="23"/>
  <c r="E76" i="23"/>
  <c r="E77" i="23"/>
  <c r="E78" i="23"/>
  <c r="E79" i="23"/>
  <c r="E80" i="23"/>
  <c r="E81" i="23"/>
  <c r="E82" i="23"/>
  <c r="E83" i="23"/>
  <c r="E84" i="23"/>
  <c r="E85" i="23"/>
  <c r="E86" i="23"/>
  <c r="E87" i="23"/>
  <c r="E88" i="23"/>
  <c r="E89" i="23"/>
  <c r="E90" i="23"/>
  <c r="E91" i="23"/>
  <c r="E92" i="23"/>
  <c r="E93" i="23"/>
  <c r="E94" i="23"/>
  <c r="E95" i="23"/>
  <c r="E96" i="23"/>
  <c r="E97" i="23"/>
  <c r="E98" i="23"/>
  <c r="E99" i="23"/>
  <c r="E100" i="23"/>
  <c r="E101" i="23"/>
  <c r="E102" i="23"/>
  <c r="E103" i="23"/>
  <c r="E104" i="23"/>
  <c r="E105" i="23"/>
  <c r="E106" i="23"/>
  <c r="E107" i="23"/>
  <c r="E108" i="23"/>
  <c r="E109" i="23"/>
  <c r="E110" i="23"/>
  <c r="E111" i="23"/>
  <c r="E112" i="23"/>
  <c r="E113" i="23"/>
  <c r="E114" i="23"/>
  <c r="E115" i="23"/>
  <c r="E116" i="23"/>
  <c r="E117" i="23"/>
  <c r="E118" i="23"/>
  <c r="E119" i="23"/>
  <c r="E120" i="23"/>
  <c r="E121" i="23"/>
  <c r="E122" i="23"/>
  <c r="E123" i="23"/>
  <c r="E124" i="23"/>
  <c r="E125" i="23"/>
  <c r="E126" i="23"/>
  <c r="E127" i="23"/>
  <c r="E128" i="23"/>
  <c r="E129" i="23"/>
  <c r="E130" i="23"/>
  <c r="E131" i="23"/>
  <c r="E132" i="23"/>
  <c r="E133" i="23"/>
  <c r="E134" i="23"/>
  <c r="E135" i="23"/>
  <c r="E136" i="23"/>
  <c r="E137" i="23"/>
  <c r="E138" i="23"/>
  <c r="E139" i="23"/>
  <c r="E140" i="23"/>
  <c r="E141" i="23"/>
  <c r="E142" i="23"/>
  <c r="E143" i="23"/>
  <c r="E144" i="23"/>
  <c r="E145" i="23"/>
  <c r="E146" i="23"/>
  <c r="E147" i="23"/>
  <c r="E148" i="23"/>
  <c r="E149" i="23"/>
  <c r="E150" i="23"/>
  <c r="E151" i="23"/>
  <c r="E152" i="23"/>
  <c r="E153" i="23"/>
  <c r="E154" i="23"/>
  <c r="E155" i="23"/>
  <c r="D2" i="23"/>
  <c r="D3" i="23"/>
  <c r="D4" i="23"/>
  <c r="D5" i="23"/>
  <c r="D6" i="23"/>
  <c r="D7" i="23"/>
  <c r="D8" i="23"/>
  <c r="D9" i="23"/>
  <c r="D10" i="23"/>
  <c r="D11" i="23"/>
  <c r="D12" i="23"/>
  <c r="D13" i="23"/>
  <c r="D14" i="23"/>
  <c r="D15" i="23"/>
  <c r="D16" i="23"/>
  <c r="D17" i="23"/>
  <c r="D18" i="23"/>
  <c r="D19" i="23"/>
  <c r="D20" i="23"/>
  <c r="D21" i="23"/>
  <c r="D22" i="23"/>
  <c r="D23" i="23"/>
  <c r="D24" i="23"/>
  <c r="D25" i="23"/>
  <c r="D26" i="23"/>
  <c r="D27" i="23"/>
  <c r="D28" i="23"/>
  <c r="D29" i="23"/>
  <c r="D30" i="23"/>
  <c r="D31" i="23"/>
  <c r="D32" i="23"/>
  <c r="D33" i="23"/>
  <c r="D34" i="23"/>
  <c r="D35" i="23"/>
  <c r="D36" i="23"/>
  <c r="D37" i="23"/>
  <c r="D38" i="23"/>
  <c r="D39" i="23"/>
  <c r="D40" i="23"/>
  <c r="D41" i="23"/>
  <c r="D42" i="23"/>
  <c r="D43" i="23"/>
  <c r="D44" i="23"/>
  <c r="D45" i="23"/>
  <c r="D46" i="23"/>
  <c r="D47" i="23"/>
  <c r="D48" i="23"/>
  <c r="D49" i="23"/>
  <c r="D50" i="23"/>
  <c r="D51" i="23"/>
  <c r="D52" i="23"/>
  <c r="D53" i="23"/>
  <c r="D54" i="23"/>
  <c r="D55" i="23"/>
  <c r="D56" i="23"/>
  <c r="D57" i="23"/>
  <c r="D58" i="23"/>
  <c r="D59" i="23"/>
  <c r="D60" i="23"/>
  <c r="D61" i="23"/>
  <c r="D62" i="23"/>
  <c r="D63" i="23"/>
  <c r="D64" i="23"/>
  <c r="D65" i="23"/>
  <c r="D66" i="23"/>
  <c r="D67" i="23"/>
  <c r="D68" i="23"/>
  <c r="D69" i="23"/>
  <c r="D70" i="23"/>
  <c r="D71" i="23"/>
  <c r="D72" i="23"/>
  <c r="D73" i="23"/>
  <c r="D74" i="23"/>
  <c r="D75" i="23"/>
  <c r="D76" i="23"/>
  <c r="D77" i="23"/>
  <c r="D78" i="23"/>
  <c r="D79" i="23"/>
  <c r="D80" i="23"/>
  <c r="D81" i="23"/>
  <c r="D82" i="23"/>
  <c r="D83" i="23"/>
  <c r="D84" i="23"/>
  <c r="D85" i="23"/>
  <c r="D86" i="23"/>
  <c r="D87" i="23"/>
  <c r="D88" i="23"/>
  <c r="D89" i="23"/>
  <c r="D90" i="23"/>
  <c r="D91" i="23"/>
  <c r="D92" i="23"/>
  <c r="D93" i="23"/>
  <c r="D94" i="23"/>
  <c r="D95" i="23"/>
  <c r="D96" i="23"/>
  <c r="D97" i="23"/>
  <c r="D98" i="23"/>
  <c r="D99" i="23"/>
  <c r="D100" i="23"/>
  <c r="D101" i="23"/>
  <c r="D102" i="23"/>
  <c r="D103" i="23"/>
  <c r="D104" i="23"/>
  <c r="D105" i="23"/>
  <c r="D106" i="23"/>
  <c r="D107" i="23"/>
  <c r="D108" i="23"/>
  <c r="D109" i="23"/>
  <c r="D110" i="23"/>
  <c r="D111" i="23"/>
  <c r="D112" i="23"/>
  <c r="D113" i="23"/>
  <c r="D114" i="23"/>
  <c r="D115" i="23"/>
  <c r="D116" i="23"/>
  <c r="D117" i="23"/>
  <c r="D118" i="23"/>
  <c r="D119" i="23"/>
  <c r="D120" i="23"/>
  <c r="D121" i="23"/>
  <c r="D122" i="23"/>
  <c r="D123" i="23"/>
  <c r="D124" i="23"/>
  <c r="D125" i="23"/>
  <c r="D126" i="23"/>
  <c r="D127" i="23"/>
  <c r="D128" i="23"/>
  <c r="D129" i="23"/>
  <c r="D130" i="23"/>
  <c r="D131" i="23"/>
  <c r="D132" i="23"/>
  <c r="D133" i="23"/>
  <c r="D134" i="23"/>
  <c r="D135" i="23"/>
  <c r="D136" i="23"/>
  <c r="D137" i="23"/>
  <c r="D138" i="23"/>
  <c r="D139" i="23"/>
  <c r="D140" i="23"/>
  <c r="D141" i="23"/>
  <c r="D142" i="23"/>
  <c r="D143" i="23"/>
  <c r="D144" i="23"/>
  <c r="D145" i="23"/>
  <c r="D146" i="23"/>
  <c r="D147" i="23"/>
  <c r="D148" i="23"/>
  <c r="D149" i="23"/>
  <c r="D150" i="23"/>
  <c r="D151" i="23"/>
  <c r="D152" i="23"/>
  <c r="D153" i="23"/>
  <c r="D154" i="23"/>
  <c r="D155" i="23"/>
  <c r="E3" i="22"/>
  <c r="D2" i="22"/>
  <c r="E2" i="22" s="1"/>
  <c r="D4" i="22"/>
  <c r="E4" i="22" s="1"/>
  <c r="E5" i="22"/>
  <c r="E6" i="22"/>
  <c r="E7" i="22"/>
  <c r="E8" i="22"/>
  <c r="E9" i="22"/>
  <c r="D10" i="22"/>
  <c r="E10" i="22" s="1"/>
  <c r="D11" i="22"/>
  <c r="E11" i="22" s="1"/>
  <c r="D12" i="22"/>
  <c r="E12" i="22" s="1"/>
  <c r="D13" i="22"/>
  <c r="E13" i="22" s="1"/>
  <c r="D14" i="22"/>
  <c r="E14" i="22" s="1"/>
  <c r="D15" i="22"/>
  <c r="E15" i="22" s="1"/>
  <c r="D16" i="22"/>
  <c r="E16" i="22" s="1"/>
  <c r="D17" i="22"/>
  <c r="E17" i="22" s="1"/>
  <c r="D18" i="22"/>
  <c r="E18" i="22" s="1"/>
  <c r="D19" i="22"/>
  <c r="E19" i="22" s="1"/>
  <c r="D20" i="22"/>
  <c r="E20" i="22" s="1"/>
  <c r="D21" i="22"/>
  <c r="E21" i="22" s="1"/>
  <c r="D22" i="22"/>
  <c r="E22" i="22" s="1"/>
  <c r="D23" i="22"/>
  <c r="E23" i="22" s="1"/>
  <c r="D24" i="22"/>
  <c r="E24" i="22" s="1"/>
  <c r="D25" i="22"/>
  <c r="E25" i="22" s="1"/>
  <c r="D26" i="22"/>
  <c r="E26" i="22" s="1"/>
  <c r="D27" i="22"/>
  <c r="E27" i="22" s="1"/>
  <c r="D28" i="22"/>
  <c r="E28" i="22" s="1"/>
  <c r="D29" i="22"/>
  <c r="E29" i="22" s="1"/>
  <c r="D30" i="22"/>
  <c r="E30" i="22" s="1"/>
  <c r="D31" i="22"/>
  <c r="E31" i="22" s="1"/>
  <c r="D32" i="22"/>
  <c r="E32" i="22" s="1"/>
  <c r="D33" i="22"/>
  <c r="E33" i="22" s="1"/>
  <c r="D34" i="22"/>
  <c r="E34" i="22" s="1"/>
  <c r="D35" i="22"/>
  <c r="E35" i="22" s="1"/>
  <c r="D36" i="22"/>
  <c r="E36" i="22" s="1"/>
  <c r="D37" i="22"/>
  <c r="E37" i="22" s="1"/>
  <c r="D38" i="22"/>
  <c r="E38" i="22" s="1"/>
  <c r="D39" i="22"/>
  <c r="E39" i="22" s="1"/>
  <c r="D40" i="22"/>
  <c r="E40" i="22" s="1"/>
  <c r="D41" i="22"/>
  <c r="E41" i="22" s="1"/>
  <c r="D42" i="22"/>
  <c r="E42" i="22" s="1"/>
  <c r="D43" i="22"/>
  <c r="E43" i="22" s="1"/>
  <c r="D44" i="22"/>
  <c r="E44" i="22" s="1"/>
  <c r="D45" i="22"/>
  <c r="E45" i="22" s="1"/>
  <c r="D46" i="22"/>
  <c r="E46" i="22" s="1"/>
  <c r="D47" i="22"/>
  <c r="E47" i="22" s="1"/>
  <c r="D48" i="22"/>
  <c r="E48" i="22" s="1"/>
  <c r="D49" i="22"/>
  <c r="E49" i="22" s="1"/>
  <c r="D50" i="22"/>
  <c r="E50" i="22" s="1"/>
  <c r="D51" i="22"/>
  <c r="E51" i="22" s="1"/>
  <c r="D52" i="22"/>
  <c r="E52" i="22" s="1"/>
  <c r="D53" i="22"/>
  <c r="E53" i="22" s="1"/>
  <c r="D54" i="22"/>
  <c r="E54" i="22" s="1"/>
  <c r="D55" i="22"/>
  <c r="E55" i="22" s="1"/>
  <c r="D56" i="22"/>
  <c r="E56" i="22" s="1"/>
  <c r="D57" i="22"/>
  <c r="E57" i="22" s="1"/>
  <c r="D58" i="22"/>
  <c r="E58" i="22" s="1"/>
  <c r="D59" i="22"/>
  <c r="E59" i="22" s="1"/>
  <c r="D60" i="22"/>
  <c r="E60" i="22" s="1"/>
  <c r="D61" i="22"/>
  <c r="E61" i="22" s="1"/>
  <c r="D62" i="22"/>
  <c r="E62" i="22" s="1"/>
  <c r="D63" i="22"/>
  <c r="E63" i="22" s="1"/>
  <c r="D64" i="22"/>
  <c r="E64" i="22" s="1"/>
  <c r="D65" i="22"/>
  <c r="E65" i="22" s="1"/>
  <c r="D66" i="22"/>
  <c r="E66" i="22" s="1"/>
  <c r="D67" i="22"/>
  <c r="E67" i="22" s="1"/>
  <c r="D68" i="22"/>
  <c r="E68" i="22" s="1"/>
  <c r="D69" i="22"/>
  <c r="E69" i="22" s="1"/>
  <c r="D70" i="22"/>
  <c r="E70" i="22" s="1"/>
  <c r="D71" i="22"/>
  <c r="E71" i="22" s="1"/>
  <c r="D72" i="22"/>
  <c r="E72" i="22" s="1"/>
  <c r="D73" i="22"/>
  <c r="E73" i="22" s="1"/>
  <c r="D74" i="22"/>
  <c r="E74" i="22" s="1"/>
  <c r="D75" i="22"/>
  <c r="E75" i="22" s="1"/>
  <c r="D76" i="22"/>
  <c r="E76" i="22" s="1"/>
  <c r="D77" i="22"/>
  <c r="E77" i="22" s="1"/>
  <c r="D78" i="22"/>
  <c r="E78" i="22" s="1"/>
  <c r="D79" i="22"/>
  <c r="E79" i="22" s="1"/>
  <c r="D80" i="22"/>
  <c r="E80" i="22" s="1"/>
  <c r="D81" i="22"/>
  <c r="E81" i="22" s="1"/>
  <c r="D82" i="22"/>
  <c r="E82" i="22" s="1"/>
  <c r="D83" i="22"/>
  <c r="E83" i="22" s="1"/>
  <c r="D84" i="22"/>
  <c r="E84" i="22" s="1"/>
  <c r="D85" i="22"/>
  <c r="E85" i="22" s="1"/>
  <c r="D86" i="22"/>
  <c r="E86" i="22" s="1"/>
  <c r="D87" i="22"/>
  <c r="E87" i="22" s="1"/>
  <c r="D88" i="22"/>
  <c r="E88" i="22" s="1"/>
  <c r="D89" i="22"/>
  <c r="E89" i="22" s="1"/>
  <c r="D90" i="22"/>
  <c r="E90" i="22" s="1"/>
  <c r="D91" i="22"/>
  <c r="E91" i="22" s="1"/>
  <c r="D92" i="22"/>
  <c r="E92" i="22" s="1"/>
  <c r="D93" i="22"/>
  <c r="E93" i="22" s="1"/>
  <c r="D94" i="22"/>
  <c r="E94" i="22" s="1"/>
  <c r="D95" i="22"/>
  <c r="E95" i="22" s="1"/>
  <c r="D96" i="22"/>
  <c r="E96" i="22" s="1"/>
  <c r="D97" i="22"/>
  <c r="E97" i="22" s="1"/>
  <c r="D98" i="22"/>
  <c r="E98" i="22" s="1"/>
  <c r="D99" i="22"/>
  <c r="E99" i="22" s="1"/>
  <c r="D100" i="22"/>
  <c r="E100" i="22" s="1"/>
  <c r="D101" i="22"/>
  <c r="E101" i="22" s="1"/>
  <c r="D102" i="22"/>
  <c r="E102" i="22" s="1"/>
  <c r="D103" i="22"/>
  <c r="E103" i="22" s="1"/>
  <c r="D104" i="22"/>
  <c r="E104" i="22" s="1"/>
  <c r="D105" i="22"/>
  <c r="E105" i="22" s="1"/>
  <c r="D106" i="22"/>
  <c r="E106" i="22" s="1"/>
  <c r="D107" i="22"/>
  <c r="E107" i="22" s="1"/>
  <c r="D108" i="22"/>
  <c r="E108" i="22" s="1"/>
  <c r="D109" i="22"/>
  <c r="E109" i="22" s="1"/>
  <c r="D110" i="22"/>
  <c r="E110" i="22" s="1"/>
  <c r="D111" i="22"/>
  <c r="E111" i="22" s="1"/>
  <c r="E112" i="22"/>
  <c r="E113" i="22"/>
  <c r="E114" i="22"/>
  <c r="E115" i="22"/>
  <c r="E116" i="22"/>
  <c r="E117" i="22"/>
  <c r="E118" i="22"/>
  <c r="E119" i="22"/>
  <c r="E120" i="22"/>
  <c r="E121" i="22"/>
  <c r="D122" i="22"/>
  <c r="E122" i="22" s="1"/>
  <c r="D123" i="22"/>
  <c r="E123" i="22" s="1"/>
  <c r="D124" i="22"/>
  <c r="E124" i="22" s="1"/>
  <c r="D125" i="22"/>
  <c r="E125" i="22" s="1"/>
  <c r="D126" i="22"/>
  <c r="E126" i="22" s="1"/>
  <c r="D127" i="22"/>
  <c r="E127" i="22" s="1"/>
  <c r="D128" i="22"/>
  <c r="E128" i="22" s="1"/>
  <c r="D129" i="22"/>
  <c r="E129" i="22" s="1"/>
  <c r="D130" i="22"/>
  <c r="E130" i="22" s="1"/>
  <c r="D131" i="22"/>
  <c r="E131" i="22" s="1"/>
  <c r="D132" i="22"/>
  <c r="E132" i="22" s="1"/>
  <c r="D133" i="22"/>
  <c r="E133" i="22" s="1"/>
  <c r="D134" i="22"/>
  <c r="E134" i="22" s="1"/>
  <c r="D135" i="22"/>
  <c r="E135" i="22" s="1"/>
  <c r="D136" i="22"/>
  <c r="E136" i="22" s="1"/>
  <c r="D137" i="22"/>
  <c r="E137" i="22" s="1"/>
  <c r="D138" i="22"/>
  <c r="E138" i="22" s="1"/>
  <c r="D139" i="22"/>
  <c r="E139" i="22" s="1"/>
  <c r="D140" i="22"/>
  <c r="E140" i="22" s="1"/>
  <c r="D141" i="22"/>
  <c r="E141" i="22" s="1"/>
  <c r="E2" i="21"/>
  <c r="E3" i="21"/>
  <c r="D4" i="21"/>
  <c r="E4" i="21" s="1"/>
  <c r="D5" i="21"/>
  <c r="E5" i="21" s="1"/>
  <c r="E6" i="21"/>
  <c r="E7" i="21"/>
  <c r="E8" i="21"/>
  <c r="E9" i="21"/>
  <c r="E10" i="21"/>
  <c r="E11" i="21"/>
  <c r="D12" i="21"/>
  <c r="E12" i="21" s="1"/>
  <c r="D13" i="21"/>
  <c r="E13" i="21" s="1"/>
  <c r="D14" i="21"/>
  <c r="E14" i="21" s="1"/>
  <c r="D15" i="21"/>
  <c r="E15" i="21" s="1"/>
  <c r="D16" i="21"/>
  <c r="E16" i="21" s="1"/>
  <c r="D17" i="21"/>
  <c r="E17" i="21" s="1"/>
  <c r="D18" i="21"/>
  <c r="E18" i="21" s="1"/>
  <c r="D19" i="21"/>
  <c r="E19" i="21" s="1"/>
  <c r="D20" i="21"/>
  <c r="E20" i="21" s="1"/>
  <c r="D21" i="21"/>
  <c r="E21" i="21" s="1"/>
  <c r="D22" i="21"/>
  <c r="E22" i="21" s="1"/>
  <c r="D23" i="21"/>
  <c r="E23" i="21" s="1"/>
  <c r="D24" i="21"/>
  <c r="E24" i="21" s="1"/>
  <c r="D25" i="21"/>
  <c r="E25" i="21" s="1"/>
  <c r="D26" i="21"/>
  <c r="E26" i="21" s="1"/>
  <c r="D27" i="21"/>
  <c r="E27" i="21" s="1"/>
  <c r="D28" i="21"/>
  <c r="E28" i="21" s="1"/>
  <c r="D29" i="21"/>
  <c r="E29" i="21" s="1"/>
  <c r="D30" i="21"/>
  <c r="E30" i="21" s="1"/>
  <c r="D31" i="21"/>
  <c r="E31" i="21" s="1"/>
  <c r="D32" i="21"/>
  <c r="E32" i="21" s="1"/>
  <c r="D33" i="21"/>
  <c r="E33" i="21" s="1"/>
  <c r="D34" i="21"/>
  <c r="E34" i="21" s="1"/>
  <c r="D35" i="21"/>
  <c r="E35" i="21" s="1"/>
  <c r="D36" i="21"/>
  <c r="E36" i="21" s="1"/>
  <c r="D37" i="21"/>
  <c r="E37" i="21" s="1"/>
  <c r="D38" i="21"/>
  <c r="E38" i="21" s="1"/>
  <c r="D39" i="21"/>
  <c r="E39" i="21" s="1"/>
  <c r="D40" i="21"/>
  <c r="E40" i="21" s="1"/>
  <c r="D41" i="21"/>
  <c r="E41" i="21" s="1"/>
  <c r="D42" i="21"/>
  <c r="E42" i="21" s="1"/>
  <c r="D43" i="21"/>
  <c r="E43" i="21" s="1"/>
  <c r="D44" i="21"/>
  <c r="E44" i="21" s="1"/>
  <c r="D45" i="21"/>
  <c r="E45" i="21" s="1"/>
  <c r="D46" i="21"/>
  <c r="E46" i="21" s="1"/>
  <c r="D47" i="21"/>
  <c r="E47" i="21" s="1"/>
  <c r="D48" i="21"/>
  <c r="E48" i="21" s="1"/>
  <c r="D49" i="21"/>
  <c r="E49" i="21" s="1"/>
  <c r="D50" i="21"/>
  <c r="E50" i="21" s="1"/>
  <c r="D51" i="21"/>
  <c r="E51" i="21" s="1"/>
  <c r="D52" i="21"/>
  <c r="E52" i="21" s="1"/>
  <c r="D53" i="21"/>
  <c r="E53" i="21" s="1"/>
  <c r="D54" i="21"/>
  <c r="E54" i="21" s="1"/>
  <c r="D55" i="21"/>
  <c r="E55" i="21" s="1"/>
  <c r="D56" i="21"/>
  <c r="E56" i="21" s="1"/>
  <c r="D57" i="21"/>
  <c r="E57" i="21" s="1"/>
  <c r="D58" i="21"/>
  <c r="E58" i="21" s="1"/>
  <c r="D59" i="21"/>
  <c r="E59" i="21" s="1"/>
  <c r="D60" i="21"/>
  <c r="E60" i="21" s="1"/>
  <c r="D61" i="21"/>
  <c r="E61" i="21" s="1"/>
  <c r="D62" i="21"/>
  <c r="E62" i="21" s="1"/>
  <c r="D63" i="21"/>
  <c r="E63" i="21" s="1"/>
  <c r="D64" i="21"/>
  <c r="E64" i="21" s="1"/>
  <c r="D65" i="21"/>
  <c r="E65" i="21" s="1"/>
  <c r="D66" i="21"/>
  <c r="E66" i="21" s="1"/>
  <c r="D67" i="21"/>
  <c r="E67" i="21" s="1"/>
  <c r="D68" i="21"/>
  <c r="E68" i="21" s="1"/>
  <c r="D69" i="21"/>
  <c r="E69" i="21" s="1"/>
  <c r="D70" i="21"/>
  <c r="E70" i="21" s="1"/>
  <c r="D71" i="21"/>
  <c r="E71" i="21" s="1"/>
  <c r="D72" i="21"/>
  <c r="E72" i="21" s="1"/>
  <c r="D73" i="21"/>
  <c r="E73" i="21" s="1"/>
  <c r="D74" i="21"/>
  <c r="E74" i="21" s="1"/>
  <c r="D75" i="21"/>
  <c r="E75" i="21" s="1"/>
  <c r="D76" i="21"/>
  <c r="E76" i="21" s="1"/>
  <c r="D77" i="21"/>
  <c r="E77" i="21" s="1"/>
  <c r="D78" i="21"/>
  <c r="E78" i="21" s="1"/>
  <c r="D79" i="21"/>
  <c r="E79" i="21" s="1"/>
  <c r="D80" i="21"/>
  <c r="E80" i="21" s="1"/>
  <c r="D81" i="21"/>
  <c r="E81" i="21" s="1"/>
  <c r="D82" i="21"/>
  <c r="E82" i="21" s="1"/>
  <c r="D83" i="21"/>
  <c r="E83" i="21" s="1"/>
  <c r="D84" i="21"/>
  <c r="E84" i="21" s="1"/>
  <c r="D85" i="21"/>
  <c r="E85" i="21" s="1"/>
  <c r="D86" i="21"/>
  <c r="E86" i="21" s="1"/>
  <c r="D87" i="21"/>
  <c r="E87" i="21" s="1"/>
  <c r="D88" i="21"/>
  <c r="E88" i="21" s="1"/>
  <c r="D89" i="21"/>
  <c r="E89" i="21" s="1"/>
  <c r="D90" i="21"/>
  <c r="E90" i="21" s="1"/>
  <c r="D91" i="21"/>
  <c r="E91" i="21" s="1"/>
  <c r="D92" i="21"/>
  <c r="E92" i="21" s="1"/>
  <c r="D93" i="21"/>
  <c r="E93" i="21" s="1"/>
  <c r="D94" i="21"/>
  <c r="E94" i="21" s="1"/>
  <c r="D95" i="21"/>
  <c r="E95" i="21" s="1"/>
  <c r="D96" i="21"/>
  <c r="E96" i="21" s="1"/>
  <c r="D97" i="21"/>
  <c r="E97" i="21" s="1"/>
  <c r="D98" i="21"/>
  <c r="E98" i="21" s="1"/>
  <c r="D99" i="21"/>
  <c r="E99" i="21" s="1"/>
  <c r="D100" i="21"/>
  <c r="E100" i="21" s="1"/>
  <c r="D101" i="21"/>
  <c r="E101" i="21" s="1"/>
  <c r="D102" i="21"/>
  <c r="E102" i="21" s="1"/>
  <c r="D103" i="21"/>
  <c r="E103" i="21" s="1"/>
  <c r="D104" i="21"/>
  <c r="E104" i="21" s="1"/>
  <c r="D105" i="21"/>
  <c r="E105" i="21" s="1"/>
  <c r="D106" i="21"/>
  <c r="E106" i="21" s="1"/>
  <c r="D107" i="21"/>
  <c r="E107" i="21" s="1"/>
  <c r="D108" i="21"/>
  <c r="E108" i="21" s="1"/>
  <c r="D109" i="21"/>
  <c r="E109" i="21" s="1"/>
  <c r="D110" i="21"/>
  <c r="E110" i="21" s="1"/>
  <c r="D111" i="21"/>
  <c r="E111" i="21" s="1"/>
  <c r="D112" i="21"/>
  <c r="E112" i="21" s="1"/>
  <c r="D113" i="21"/>
  <c r="E113" i="21" s="1"/>
  <c r="D114" i="21"/>
  <c r="E114" i="21" s="1"/>
  <c r="D115" i="21"/>
  <c r="E115" i="21" s="1"/>
  <c r="D116" i="21"/>
  <c r="E116" i="21" s="1"/>
  <c r="D117" i="21"/>
  <c r="E117" i="21" s="1"/>
  <c r="D118" i="21"/>
  <c r="E118" i="21" s="1"/>
  <c r="D119" i="21"/>
  <c r="E119" i="21" s="1"/>
  <c r="D120" i="21"/>
  <c r="E120" i="21" s="1"/>
  <c r="D121" i="21"/>
  <c r="E121" i="21" s="1"/>
  <c r="D122" i="21"/>
  <c r="E122" i="21" s="1"/>
  <c r="D123" i="21"/>
  <c r="E123" i="21" s="1"/>
  <c r="D124" i="21"/>
  <c r="E124" i="21" s="1"/>
  <c r="D125" i="21"/>
  <c r="E125" i="21" s="1"/>
  <c r="D126" i="21"/>
  <c r="E126" i="21" s="1"/>
  <c r="D127" i="21"/>
  <c r="E127" i="21" s="1"/>
  <c r="D128" i="21"/>
  <c r="E128" i="21" s="1"/>
  <c r="D129" i="21"/>
  <c r="E129" i="21" s="1"/>
  <c r="D130" i="21"/>
  <c r="E130" i="21" s="1"/>
  <c r="D131" i="21"/>
  <c r="E131" i="21" s="1"/>
  <c r="D132" i="21"/>
  <c r="E132" i="21" s="1"/>
  <c r="D133" i="21"/>
  <c r="E133" i="21" s="1"/>
  <c r="D134" i="21"/>
  <c r="E134" i="21" s="1"/>
  <c r="D135" i="21"/>
  <c r="E135" i="21" s="1"/>
  <c r="D136" i="21"/>
  <c r="E136" i="21" s="1"/>
  <c r="D137" i="21"/>
  <c r="E137" i="21" s="1"/>
  <c r="D138" i="21"/>
  <c r="E138" i="21" s="1"/>
  <c r="D139" i="21"/>
  <c r="E139" i="21" s="1"/>
  <c r="D140" i="21"/>
  <c r="E140" i="21" s="1"/>
  <c r="D141" i="21"/>
  <c r="E141" i="21" s="1"/>
  <c r="E2" i="19"/>
  <c r="E3" i="19"/>
  <c r="E4" i="19"/>
  <c r="E5" i="19"/>
  <c r="E6" i="19"/>
  <c r="E7" i="19"/>
  <c r="E8" i="19"/>
  <c r="E9" i="19"/>
  <c r="E10" i="19"/>
  <c r="E11" i="19"/>
  <c r="E12" i="19"/>
  <c r="E13" i="19"/>
  <c r="E14" i="19"/>
  <c r="E15" i="19"/>
  <c r="E16" i="19"/>
  <c r="E17" i="19"/>
  <c r="E18" i="19"/>
  <c r="E19" i="19"/>
  <c r="E20" i="19"/>
  <c r="E21" i="19"/>
  <c r="E22" i="19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39" i="19"/>
  <c r="E40" i="19"/>
  <c r="E41" i="19"/>
  <c r="E42" i="19"/>
  <c r="E43" i="19"/>
  <c r="E44" i="19"/>
  <c r="E45" i="19"/>
  <c r="E46" i="19"/>
  <c r="E47" i="19"/>
  <c r="E48" i="19"/>
  <c r="E49" i="19"/>
  <c r="E50" i="19"/>
  <c r="E51" i="19"/>
  <c r="E52" i="19"/>
  <c r="E53" i="19"/>
  <c r="E54" i="19"/>
  <c r="E55" i="19"/>
  <c r="E56" i="19"/>
  <c r="E57" i="19"/>
  <c r="E58" i="19"/>
  <c r="E59" i="19"/>
  <c r="E60" i="19"/>
  <c r="E61" i="19"/>
  <c r="E62" i="19"/>
  <c r="E63" i="19"/>
  <c r="E64" i="19"/>
  <c r="E65" i="19"/>
  <c r="E66" i="19"/>
  <c r="E67" i="19"/>
  <c r="E68" i="19"/>
  <c r="E69" i="19"/>
  <c r="E70" i="19"/>
  <c r="E71" i="19"/>
  <c r="E72" i="19"/>
  <c r="E73" i="19"/>
  <c r="E74" i="19"/>
  <c r="E75" i="19"/>
  <c r="E76" i="19"/>
  <c r="E77" i="19"/>
  <c r="E78" i="19"/>
  <c r="E79" i="19"/>
  <c r="E80" i="19"/>
  <c r="E81" i="19"/>
  <c r="E82" i="19"/>
  <c r="E83" i="19"/>
  <c r="E84" i="19"/>
  <c r="E85" i="19"/>
  <c r="E86" i="19"/>
  <c r="E87" i="19"/>
  <c r="E88" i="19"/>
  <c r="E89" i="19"/>
  <c r="E90" i="19"/>
  <c r="E91" i="19"/>
  <c r="E92" i="19"/>
  <c r="E93" i="19"/>
  <c r="E94" i="19"/>
  <c r="E95" i="19"/>
  <c r="E96" i="19"/>
  <c r="E97" i="19"/>
  <c r="E98" i="19"/>
  <c r="E99" i="19"/>
  <c r="E100" i="19"/>
  <c r="E101" i="19"/>
  <c r="E102" i="19"/>
  <c r="E103" i="19"/>
  <c r="E104" i="19"/>
  <c r="E105" i="19"/>
  <c r="E106" i="19"/>
  <c r="E107" i="19"/>
  <c r="E108" i="19"/>
  <c r="E109" i="19"/>
  <c r="E110" i="19"/>
  <c r="E111" i="19"/>
  <c r="E112" i="19"/>
  <c r="E113" i="19"/>
  <c r="E114" i="19"/>
  <c r="E115" i="19"/>
  <c r="E116" i="19"/>
  <c r="E117" i="19"/>
  <c r="E118" i="19"/>
  <c r="E119" i="19"/>
  <c r="E120" i="19"/>
  <c r="E121" i="19"/>
  <c r="E122" i="19"/>
  <c r="E123" i="19"/>
  <c r="E124" i="19"/>
  <c r="E125" i="19"/>
  <c r="E126" i="19"/>
  <c r="E127" i="19"/>
  <c r="E128" i="19"/>
  <c r="E129" i="19"/>
  <c r="E130" i="19"/>
  <c r="E131" i="19"/>
  <c r="E132" i="19"/>
  <c r="E133" i="19"/>
  <c r="E134" i="19"/>
  <c r="E135" i="19"/>
  <c r="E136" i="19"/>
  <c r="E137" i="19"/>
  <c r="E138" i="19"/>
  <c r="E139" i="19"/>
  <c r="E140" i="19"/>
  <c r="E141" i="19"/>
  <c r="D2" i="19"/>
  <c r="D3" i="19"/>
  <c r="D4" i="19"/>
  <c r="D5" i="19"/>
  <c r="D6" i="19"/>
  <c r="D7" i="19"/>
  <c r="D8" i="19"/>
  <c r="D9" i="19"/>
  <c r="D10" i="19"/>
  <c r="D11" i="19"/>
  <c r="D12" i="19"/>
  <c r="D13" i="19"/>
  <c r="D14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" i="19"/>
  <c r="D35" i="19"/>
  <c r="D36" i="19"/>
  <c r="D37" i="19"/>
  <c r="D38" i="19"/>
  <c r="D39" i="19"/>
  <c r="D40" i="19"/>
  <c r="D41" i="19"/>
  <c r="D42" i="19"/>
  <c r="D43" i="19"/>
  <c r="D44" i="19"/>
  <c r="D45" i="19"/>
  <c r="D46" i="19"/>
  <c r="D47" i="19"/>
  <c r="D48" i="19"/>
  <c r="D49" i="19"/>
  <c r="D50" i="19"/>
  <c r="D51" i="19"/>
  <c r="D52" i="19"/>
  <c r="D53" i="19"/>
  <c r="D54" i="19"/>
  <c r="D55" i="19"/>
  <c r="D56" i="19"/>
  <c r="D57" i="19"/>
  <c r="D58" i="19"/>
  <c r="D59" i="19"/>
  <c r="D60" i="19"/>
  <c r="D61" i="19"/>
  <c r="D62" i="19"/>
  <c r="D63" i="19"/>
  <c r="D64" i="19"/>
  <c r="D65" i="19"/>
  <c r="D66" i="19"/>
  <c r="D67" i="19"/>
  <c r="D68" i="19"/>
  <c r="D69" i="19"/>
  <c r="D70" i="19"/>
  <c r="D71" i="19"/>
  <c r="D72" i="19"/>
  <c r="D73" i="19"/>
  <c r="D74" i="19"/>
  <c r="D75" i="19"/>
  <c r="D76" i="19"/>
  <c r="D77" i="19"/>
  <c r="D78" i="19"/>
  <c r="D79" i="19"/>
  <c r="D80" i="19"/>
  <c r="D81" i="19"/>
  <c r="D82" i="19"/>
  <c r="D83" i="19"/>
  <c r="D84" i="19"/>
  <c r="D85" i="19"/>
  <c r="D86" i="19"/>
  <c r="D87" i="19"/>
  <c r="D88" i="19"/>
  <c r="D89" i="19"/>
  <c r="D90" i="19"/>
  <c r="D91" i="19"/>
  <c r="D92" i="19"/>
  <c r="D93" i="19"/>
  <c r="D94" i="19"/>
  <c r="D95" i="19"/>
  <c r="D96" i="19"/>
  <c r="D97" i="19"/>
  <c r="D98" i="19"/>
  <c r="D99" i="19"/>
  <c r="D100" i="19"/>
  <c r="D101" i="19"/>
  <c r="D102" i="19"/>
  <c r="D103" i="19"/>
  <c r="D104" i="19"/>
  <c r="D105" i="19"/>
  <c r="D106" i="19"/>
  <c r="D107" i="19"/>
  <c r="D108" i="19"/>
  <c r="D109" i="19"/>
  <c r="D110" i="19"/>
  <c r="D111" i="19"/>
  <c r="D112" i="19"/>
  <c r="D113" i="19"/>
  <c r="D114" i="19"/>
  <c r="D115" i="19"/>
  <c r="D116" i="19"/>
  <c r="D117" i="19"/>
  <c r="D118" i="19"/>
  <c r="D119" i="19"/>
  <c r="D120" i="19"/>
  <c r="D121" i="19"/>
  <c r="D122" i="19"/>
  <c r="D123" i="19"/>
  <c r="D124" i="19"/>
  <c r="D125" i="19"/>
  <c r="D126" i="19"/>
  <c r="D127" i="19"/>
  <c r="D128" i="19"/>
  <c r="D129" i="19"/>
  <c r="D130" i="19"/>
  <c r="D131" i="19"/>
  <c r="E112" i="18"/>
  <c r="D2" i="18"/>
  <c r="E2" i="18" s="1"/>
  <c r="D3" i="18"/>
  <c r="E3" i="18" s="1"/>
  <c r="D4" i="18"/>
  <c r="E4" i="18" s="1"/>
  <c r="D5" i="18"/>
  <c r="E5" i="18" s="1"/>
  <c r="D6" i="18"/>
  <c r="E6" i="18" s="1"/>
  <c r="D7" i="18"/>
  <c r="E7" i="18" s="1"/>
  <c r="D8" i="18"/>
  <c r="E8" i="18" s="1"/>
  <c r="D9" i="18"/>
  <c r="E9" i="18" s="1"/>
  <c r="D10" i="18"/>
  <c r="E10" i="18" s="1"/>
  <c r="D11" i="18"/>
  <c r="E11" i="18" s="1"/>
  <c r="D12" i="18"/>
  <c r="E12" i="18" s="1"/>
  <c r="D13" i="18"/>
  <c r="E13" i="18" s="1"/>
  <c r="D14" i="18"/>
  <c r="E14" i="18" s="1"/>
  <c r="D15" i="18"/>
  <c r="E15" i="18" s="1"/>
  <c r="D16" i="18"/>
  <c r="E16" i="18" s="1"/>
  <c r="D17" i="18"/>
  <c r="E17" i="18" s="1"/>
  <c r="D18" i="18"/>
  <c r="E18" i="18" s="1"/>
  <c r="D19" i="18"/>
  <c r="E19" i="18" s="1"/>
  <c r="D20" i="18"/>
  <c r="E20" i="18" s="1"/>
  <c r="D21" i="18"/>
  <c r="E21" i="18" s="1"/>
  <c r="D22" i="18"/>
  <c r="E22" i="18" s="1"/>
  <c r="D23" i="18"/>
  <c r="E23" i="18" s="1"/>
  <c r="D24" i="18"/>
  <c r="E24" i="18" s="1"/>
  <c r="D25" i="18"/>
  <c r="E25" i="18" s="1"/>
  <c r="D26" i="18"/>
  <c r="E26" i="18" s="1"/>
  <c r="D27" i="18"/>
  <c r="E27" i="18" s="1"/>
  <c r="D28" i="18"/>
  <c r="E28" i="18" s="1"/>
  <c r="D29" i="18"/>
  <c r="E29" i="18" s="1"/>
  <c r="D30" i="18"/>
  <c r="E30" i="18" s="1"/>
  <c r="D31" i="18"/>
  <c r="E31" i="18" s="1"/>
  <c r="D32" i="18"/>
  <c r="E32" i="18" s="1"/>
  <c r="D33" i="18"/>
  <c r="E33" i="18" s="1"/>
  <c r="D34" i="18"/>
  <c r="E34" i="18" s="1"/>
  <c r="D35" i="18"/>
  <c r="E35" i="18" s="1"/>
  <c r="D36" i="18"/>
  <c r="E36" i="18" s="1"/>
  <c r="D37" i="18"/>
  <c r="E37" i="18" s="1"/>
  <c r="D38" i="18"/>
  <c r="E38" i="18" s="1"/>
  <c r="D39" i="18"/>
  <c r="E39" i="18" s="1"/>
  <c r="D40" i="18"/>
  <c r="E40" i="18" s="1"/>
  <c r="D41" i="18"/>
  <c r="E41" i="18" s="1"/>
  <c r="D42" i="18"/>
  <c r="E42" i="18" s="1"/>
  <c r="D43" i="18"/>
  <c r="E43" i="18" s="1"/>
  <c r="D44" i="18"/>
  <c r="E44" i="18" s="1"/>
  <c r="D45" i="18"/>
  <c r="E45" i="18" s="1"/>
  <c r="D46" i="18"/>
  <c r="E46" i="18" s="1"/>
  <c r="D47" i="18"/>
  <c r="E47" i="18" s="1"/>
  <c r="D48" i="18"/>
  <c r="E48" i="18" s="1"/>
  <c r="D49" i="18"/>
  <c r="E49" i="18" s="1"/>
  <c r="D50" i="18"/>
  <c r="E50" i="18" s="1"/>
  <c r="D51" i="18"/>
  <c r="E51" i="18" s="1"/>
  <c r="D52" i="18"/>
  <c r="E52" i="18" s="1"/>
  <c r="D53" i="18"/>
  <c r="E53" i="18" s="1"/>
  <c r="D54" i="18"/>
  <c r="E54" i="18" s="1"/>
  <c r="D55" i="18"/>
  <c r="E55" i="18" s="1"/>
  <c r="D56" i="18"/>
  <c r="E56" i="18" s="1"/>
  <c r="D57" i="18"/>
  <c r="E57" i="18" s="1"/>
  <c r="D58" i="18"/>
  <c r="E58" i="18" s="1"/>
  <c r="D59" i="18"/>
  <c r="E59" i="18" s="1"/>
  <c r="D60" i="18"/>
  <c r="E60" i="18" s="1"/>
  <c r="D61" i="18"/>
  <c r="E61" i="18" s="1"/>
  <c r="D62" i="18"/>
  <c r="E62" i="18" s="1"/>
  <c r="D63" i="18"/>
  <c r="E63" i="18" s="1"/>
  <c r="D64" i="18"/>
  <c r="E64" i="18" s="1"/>
  <c r="D65" i="18"/>
  <c r="E65" i="18" s="1"/>
  <c r="D66" i="18"/>
  <c r="E66" i="18" s="1"/>
  <c r="D67" i="18"/>
  <c r="E67" i="18" s="1"/>
  <c r="D68" i="18"/>
  <c r="E68" i="18" s="1"/>
  <c r="D69" i="18"/>
  <c r="E69" i="18" s="1"/>
  <c r="D70" i="18"/>
  <c r="E70" i="18" s="1"/>
  <c r="D71" i="18"/>
  <c r="E71" i="18" s="1"/>
  <c r="D72" i="18"/>
  <c r="E72" i="18" s="1"/>
  <c r="D73" i="18"/>
  <c r="E73" i="18" s="1"/>
  <c r="D74" i="18"/>
  <c r="E74" i="18" s="1"/>
  <c r="D75" i="18"/>
  <c r="E75" i="18" s="1"/>
  <c r="D76" i="18"/>
  <c r="E76" i="18" s="1"/>
  <c r="D77" i="18"/>
  <c r="E77" i="18" s="1"/>
  <c r="D78" i="18"/>
  <c r="E78" i="18" s="1"/>
  <c r="D79" i="18"/>
  <c r="E79" i="18" s="1"/>
  <c r="D80" i="18"/>
  <c r="E80" i="18" s="1"/>
  <c r="D81" i="18"/>
  <c r="E81" i="18" s="1"/>
  <c r="D82" i="18"/>
  <c r="E82" i="18" s="1"/>
  <c r="D83" i="18"/>
  <c r="E83" i="18" s="1"/>
  <c r="D84" i="18"/>
  <c r="E84" i="18" s="1"/>
  <c r="D85" i="18"/>
  <c r="E85" i="18" s="1"/>
  <c r="D86" i="18"/>
  <c r="E86" i="18" s="1"/>
  <c r="D87" i="18"/>
  <c r="E87" i="18" s="1"/>
  <c r="D88" i="18"/>
  <c r="E88" i="18" s="1"/>
  <c r="D89" i="18"/>
  <c r="E89" i="18" s="1"/>
  <c r="D90" i="18"/>
  <c r="E90" i="18" s="1"/>
  <c r="D91" i="18"/>
  <c r="E91" i="18" s="1"/>
  <c r="D92" i="18"/>
  <c r="E92" i="18" s="1"/>
  <c r="D93" i="18"/>
  <c r="E93" i="18" s="1"/>
  <c r="D94" i="18"/>
  <c r="E94" i="18" s="1"/>
  <c r="D95" i="18"/>
  <c r="E95" i="18" s="1"/>
  <c r="D96" i="18"/>
  <c r="E96" i="18" s="1"/>
  <c r="D97" i="18"/>
  <c r="E97" i="18" s="1"/>
  <c r="D98" i="18"/>
  <c r="E98" i="18" s="1"/>
  <c r="D99" i="18"/>
  <c r="E99" i="18" s="1"/>
  <c r="D100" i="18"/>
  <c r="E100" i="18" s="1"/>
  <c r="D101" i="18"/>
  <c r="E101" i="18" s="1"/>
  <c r="D102" i="18"/>
  <c r="E102" i="18" s="1"/>
  <c r="D103" i="18"/>
  <c r="E103" i="18" s="1"/>
  <c r="D104" i="18"/>
  <c r="E104" i="18" s="1"/>
  <c r="D105" i="18"/>
  <c r="E105" i="18" s="1"/>
  <c r="D106" i="18"/>
  <c r="E106" i="18" s="1"/>
  <c r="D107" i="18"/>
  <c r="E107" i="18" s="1"/>
  <c r="D108" i="18"/>
  <c r="E108" i="18" s="1"/>
  <c r="D109" i="18"/>
  <c r="E109" i="18" s="1"/>
  <c r="D110" i="18"/>
  <c r="E110" i="18" s="1"/>
  <c r="D111" i="18"/>
  <c r="E111" i="18" s="1"/>
  <c r="E113" i="18"/>
  <c r="D114" i="18"/>
  <c r="E114" i="18" s="1"/>
  <c r="D115" i="18"/>
  <c r="E115" i="18" s="1"/>
  <c r="E116" i="18"/>
  <c r="E117" i="18"/>
  <c r="E118" i="18"/>
  <c r="E119" i="18"/>
  <c r="E120" i="18"/>
  <c r="E121" i="18"/>
  <c r="D122" i="18"/>
  <c r="E122" i="18" s="1"/>
  <c r="D123" i="18"/>
  <c r="E123" i="18" s="1"/>
  <c r="D124" i="18"/>
  <c r="E124" i="18" s="1"/>
  <c r="D125" i="18"/>
  <c r="E125" i="18" s="1"/>
  <c r="D126" i="18"/>
  <c r="E126" i="18" s="1"/>
  <c r="D127" i="18"/>
  <c r="E127" i="18" s="1"/>
  <c r="D128" i="18"/>
  <c r="E128" i="18" s="1"/>
  <c r="D129" i="18"/>
  <c r="E129" i="18" s="1"/>
  <c r="D130" i="18"/>
  <c r="E130" i="18" s="1"/>
  <c r="D131" i="18"/>
  <c r="E131" i="18" s="1"/>
  <c r="D132" i="18"/>
  <c r="E132" i="18" s="1"/>
  <c r="D133" i="18"/>
  <c r="E133" i="18" s="1"/>
  <c r="D134" i="18"/>
  <c r="E134" i="18" s="1"/>
  <c r="D135" i="18"/>
  <c r="E135" i="18" s="1"/>
  <c r="D136" i="18"/>
  <c r="E136" i="18" s="1"/>
  <c r="D137" i="18"/>
  <c r="E137" i="18" s="1"/>
  <c r="D138" i="18"/>
  <c r="E138" i="18" s="1"/>
  <c r="D139" i="18"/>
  <c r="E139" i="18" s="1"/>
  <c r="D140" i="18"/>
  <c r="E140" i="18" s="1"/>
  <c r="D141" i="18"/>
  <c r="E141" i="18" s="1"/>
  <c r="E113" i="17"/>
  <c r="D2" i="17"/>
  <c r="E2" i="17" s="1"/>
  <c r="D3" i="17"/>
  <c r="E3" i="17" s="1"/>
  <c r="D4" i="17"/>
  <c r="E4" i="17" s="1"/>
  <c r="D5" i="17"/>
  <c r="E5" i="17" s="1"/>
  <c r="D6" i="17"/>
  <c r="E6" i="17" s="1"/>
  <c r="D7" i="17"/>
  <c r="E7" i="17" s="1"/>
  <c r="D8" i="17"/>
  <c r="E8" i="17" s="1"/>
  <c r="D9" i="17"/>
  <c r="E9" i="17" s="1"/>
  <c r="D10" i="17"/>
  <c r="E10" i="17" s="1"/>
  <c r="D11" i="17"/>
  <c r="E11" i="17" s="1"/>
  <c r="D12" i="17"/>
  <c r="E12" i="17" s="1"/>
  <c r="D13" i="17"/>
  <c r="E13" i="17" s="1"/>
  <c r="D14" i="17"/>
  <c r="E14" i="17" s="1"/>
  <c r="D15" i="17"/>
  <c r="E15" i="17" s="1"/>
  <c r="D16" i="17"/>
  <c r="E16" i="17" s="1"/>
  <c r="D17" i="17"/>
  <c r="E17" i="17" s="1"/>
  <c r="D18" i="17"/>
  <c r="E18" i="17" s="1"/>
  <c r="D19" i="17"/>
  <c r="E19" i="17" s="1"/>
  <c r="D20" i="17"/>
  <c r="E20" i="17" s="1"/>
  <c r="D21" i="17"/>
  <c r="E21" i="17" s="1"/>
  <c r="D22" i="17"/>
  <c r="E22" i="17" s="1"/>
  <c r="D23" i="17"/>
  <c r="E23" i="17" s="1"/>
  <c r="D24" i="17"/>
  <c r="E24" i="17" s="1"/>
  <c r="D25" i="17"/>
  <c r="E25" i="17" s="1"/>
  <c r="D26" i="17"/>
  <c r="E26" i="17" s="1"/>
  <c r="D27" i="17"/>
  <c r="E27" i="17" s="1"/>
  <c r="D28" i="17"/>
  <c r="E28" i="17" s="1"/>
  <c r="D29" i="17"/>
  <c r="E29" i="17" s="1"/>
  <c r="D30" i="17"/>
  <c r="E30" i="17" s="1"/>
  <c r="D31" i="17"/>
  <c r="E31" i="17" s="1"/>
  <c r="D32" i="17"/>
  <c r="E32" i="17" s="1"/>
  <c r="D33" i="17"/>
  <c r="E33" i="17" s="1"/>
  <c r="D34" i="17"/>
  <c r="E34" i="17" s="1"/>
  <c r="D35" i="17"/>
  <c r="E35" i="17" s="1"/>
  <c r="D36" i="17"/>
  <c r="E36" i="17" s="1"/>
  <c r="D37" i="17"/>
  <c r="E37" i="17" s="1"/>
  <c r="D38" i="17"/>
  <c r="E38" i="17" s="1"/>
  <c r="D39" i="17"/>
  <c r="E39" i="17" s="1"/>
  <c r="D40" i="17"/>
  <c r="E40" i="17" s="1"/>
  <c r="D41" i="17"/>
  <c r="E41" i="17" s="1"/>
  <c r="D42" i="17"/>
  <c r="E42" i="17" s="1"/>
  <c r="D43" i="17"/>
  <c r="E43" i="17" s="1"/>
  <c r="D44" i="17"/>
  <c r="E44" i="17" s="1"/>
  <c r="D45" i="17"/>
  <c r="E45" i="17" s="1"/>
  <c r="D46" i="17"/>
  <c r="E46" i="17" s="1"/>
  <c r="D47" i="17"/>
  <c r="E47" i="17" s="1"/>
  <c r="D48" i="17"/>
  <c r="E48" i="17" s="1"/>
  <c r="D49" i="17"/>
  <c r="E49" i="17" s="1"/>
  <c r="D50" i="17"/>
  <c r="E50" i="17" s="1"/>
  <c r="D51" i="17"/>
  <c r="E51" i="17" s="1"/>
  <c r="D52" i="17"/>
  <c r="E52" i="17" s="1"/>
  <c r="D53" i="17"/>
  <c r="E53" i="17" s="1"/>
  <c r="D54" i="17"/>
  <c r="E54" i="17" s="1"/>
  <c r="D55" i="17"/>
  <c r="E55" i="17" s="1"/>
  <c r="D56" i="17"/>
  <c r="E56" i="17" s="1"/>
  <c r="D57" i="17"/>
  <c r="E57" i="17" s="1"/>
  <c r="D58" i="17"/>
  <c r="E58" i="17" s="1"/>
  <c r="D59" i="17"/>
  <c r="E59" i="17" s="1"/>
  <c r="D60" i="17"/>
  <c r="E60" i="17" s="1"/>
  <c r="D61" i="17"/>
  <c r="E61" i="17" s="1"/>
  <c r="D62" i="17"/>
  <c r="E62" i="17" s="1"/>
  <c r="D63" i="17"/>
  <c r="E63" i="17" s="1"/>
  <c r="D64" i="17"/>
  <c r="E64" i="17" s="1"/>
  <c r="D65" i="17"/>
  <c r="E65" i="17" s="1"/>
  <c r="D66" i="17"/>
  <c r="E66" i="17" s="1"/>
  <c r="D67" i="17"/>
  <c r="E67" i="17" s="1"/>
  <c r="D68" i="17"/>
  <c r="E68" i="17" s="1"/>
  <c r="D69" i="17"/>
  <c r="E69" i="17" s="1"/>
  <c r="D70" i="17"/>
  <c r="E70" i="17" s="1"/>
  <c r="D71" i="17"/>
  <c r="E71" i="17" s="1"/>
  <c r="D72" i="17"/>
  <c r="E72" i="17" s="1"/>
  <c r="D73" i="17"/>
  <c r="E73" i="17" s="1"/>
  <c r="D74" i="17"/>
  <c r="E74" i="17" s="1"/>
  <c r="D75" i="17"/>
  <c r="E75" i="17" s="1"/>
  <c r="D76" i="17"/>
  <c r="E76" i="17" s="1"/>
  <c r="D77" i="17"/>
  <c r="E77" i="17" s="1"/>
  <c r="D78" i="17"/>
  <c r="E78" i="17" s="1"/>
  <c r="D79" i="17"/>
  <c r="E79" i="17" s="1"/>
  <c r="D80" i="17"/>
  <c r="E80" i="17" s="1"/>
  <c r="D81" i="17"/>
  <c r="E81" i="17" s="1"/>
  <c r="D82" i="17"/>
  <c r="E82" i="17" s="1"/>
  <c r="D83" i="17"/>
  <c r="E83" i="17" s="1"/>
  <c r="D84" i="17"/>
  <c r="E84" i="17" s="1"/>
  <c r="D85" i="17"/>
  <c r="E85" i="17" s="1"/>
  <c r="D86" i="17"/>
  <c r="E86" i="17" s="1"/>
  <c r="D87" i="17"/>
  <c r="E87" i="17" s="1"/>
  <c r="D88" i="17"/>
  <c r="E88" i="17" s="1"/>
  <c r="D89" i="17"/>
  <c r="E89" i="17" s="1"/>
  <c r="D90" i="17"/>
  <c r="E90" i="17" s="1"/>
  <c r="D91" i="17"/>
  <c r="E91" i="17" s="1"/>
  <c r="D92" i="17"/>
  <c r="E92" i="17" s="1"/>
  <c r="D93" i="17"/>
  <c r="E93" i="17" s="1"/>
  <c r="D94" i="17"/>
  <c r="E94" i="17" s="1"/>
  <c r="D95" i="17"/>
  <c r="E95" i="17" s="1"/>
  <c r="D96" i="17"/>
  <c r="E96" i="17" s="1"/>
  <c r="D97" i="17"/>
  <c r="E97" i="17" s="1"/>
  <c r="D98" i="17"/>
  <c r="E98" i="17" s="1"/>
  <c r="D99" i="17"/>
  <c r="E99" i="17" s="1"/>
  <c r="D100" i="17"/>
  <c r="E100" i="17" s="1"/>
  <c r="D101" i="17"/>
  <c r="E101" i="17" s="1"/>
  <c r="D102" i="17"/>
  <c r="E102" i="17" s="1"/>
  <c r="D103" i="17"/>
  <c r="E103" i="17" s="1"/>
  <c r="D104" i="17"/>
  <c r="E104" i="17" s="1"/>
  <c r="D105" i="17"/>
  <c r="E105" i="17" s="1"/>
  <c r="D106" i="17"/>
  <c r="E106" i="17" s="1"/>
  <c r="D107" i="17"/>
  <c r="E107" i="17" s="1"/>
  <c r="D108" i="17"/>
  <c r="E108" i="17" s="1"/>
  <c r="D109" i="17"/>
  <c r="E109" i="17" s="1"/>
  <c r="D110" i="17"/>
  <c r="E110" i="17" s="1"/>
  <c r="D111" i="17"/>
  <c r="E111" i="17" s="1"/>
  <c r="D112" i="17"/>
  <c r="E112" i="17" s="1"/>
  <c r="D114" i="17"/>
  <c r="E114" i="17" s="1"/>
  <c r="E115" i="17"/>
  <c r="D116" i="17"/>
  <c r="E116" i="17" s="1"/>
  <c r="E117" i="17"/>
  <c r="E118" i="17"/>
  <c r="E119" i="17"/>
  <c r="E120" i="17"/>
  <c r="E121" i="17"/>
  <c r="D122" i="17"/>
  <c r="E122" i="17" s="1"/>
  <c r="D123" i="17"/>
  <c r="E123" i="17" s="1"/>
  <c r="D124" i="17"/>
  <c r="E124" i="17" s="1"/>
  <c r="D125" i="17"/>
  <c r="E125" i="17" s="1"/>
  <c r="D126" i="17"/>
  <c r="E126" i="17" s="1"/>
  <c r="D127" i="17"/>
  <c r="E127" i="17" s="1"/>
  <c r="D128" i="17"/>
  <c r="E128" i="17" s="1"/>
  <c r="D129" i="17"/>
  <c r="E129" i="17" s="1"/>
  <c r="D130" i="17"/>
  <c r="E130" i="17" s="1"/>
  <c r="D131" i="17"/>
  <c r="E131" i="17" s="1"/>
  <c r="D132" i="17"/>
  <c r="E132" i="17" s="1"/>
  <c r="D133" i="17"/>
  <c r="E133" i="17" s="1"/>
  <c r="D134" i="17"/>
  <c r="E134" i="17" s="1"/>
  <c r="D135" i="17"/>
  <c r="E135" i="17" s="1"/>
  <c r="D136" i="17"/>
  <c r="E136" i="17" s="1"/>
  <c r="D137" i="17"/>
  <c r="E137" i="17" s="1"/>
  <c r="D138" i="17"/>
  <c r="E138" i="17" s="1"/>
  <c r="D139" i="17"/>
  <c r="E139" i="17" s="1"/>
  <c r="D140" i="17"/>
  <c r="E140" i="17" s="1"/>
  <c r="D141" i="17"/>
  <c r="E141" i="17" s="1"/>
  <c r="E112" i="16"/>
  <c r="D2" i="16"/>
  <c r="E2" i="16" s="1"/>
  <c r="D3" i="16"/>
  <c r="E3" i="16" s="1"/>
  <c r="D4" i="16"/>
  <c r="E4" i="16" s="1"/>
  <c r="D5" i="16"/>
  <c r="E5" i="16" s="1"/>
  <c r="D6" i="16"/>
  <c r="E6" i="16" s="1"/>
  <c r="D7" i="16"/>
  <c r="E7" i="16" s="1"/>
  <c r="D8" i="16"/>
  <c r="E8" i="16" s="1"/>
  <c r="D9" i="16"/>
  <c r="E9" i="16" s="1"/>
  <c r="D10" i="16"/>
  <c r="E10" i="16" s="1"/>
  <c r="D11" i="16"/>
  <c r="E11" i="16" s="1"/>
  <c r="D12" i="16"/>
  <c r="E12" i="16" s="1"/>
  <c r="D13" i="16"/>
  <c r="E13" i="16" s="1"/>
  <c r="D14" i="16"/>
  <c r="E14" i="16" s="1"/>
  <c r="D15" i="16"/>
  <c r="E15" i="16" s="1"/>
  <c r="D16" i="16"/>
  <c r="E16" i="16" s="1"/>
  <c r="D17" i="16"/>
  <c r="E17" i="16" s="1"/>
  <c r="D18" i="16"/>
  <c r="E18" i="16" s="1"/>
  <c r="D19" i="16"/>
  <c r="E19" i="16" s="1"/>
  <c r="D20" i="16"/>
  <c r="E20" i="16" s="1"/>
  <c r="D21" i="16"/>
  <c r="E21" i="16" s="1"/>
  <c r="D22" i="16"/>
  <c r="E22" i="16" s="1"/>
  <c r="D23" i="16"/>
  <c r="E23" i="16" s="1"/>
  <c r="D24" i="16"/>
  <c r="E24" i="16" s="1"/>
  <c r="D25" i="16"/>
  <c r="E25" i="16" s="1"/>
  <c r="D26" i="16"/>
  <c r="E26" i="16" s="1"/>
  <c r="D27" i="16"/>
  <c r="E27" i="16" s="1"/>
  <c r="D28" i="16"/>
  <c r="E28" i="16" s="1"/>
  <c r="D29" i="16"/>
  <c r="E29" i="16" s="1"/>
  <c r="D30" i="16"/>
  <c r="E30" i="16" s="1"/>
  <c r="D31" i="16"/>
  <c r="E31" i="16" s="1"/>
  <c r="D32" i="16"/>
  <c r="E32" i="16" s="1"/>
  <c r="D33" i="16"/>
  <c r="E33" i="16" s="1"/>
  <c r="D34" i="16"/>
  <c r="E34" i="16" s="1"/>
  <c r="D35" i="16"/>
  <c r="E35" i="16" s="1"/>
  <c r="D36" i="16"/>
  <c r="E36" i="16" s="1"/>
  <c r="D37" i="16"/>
  <c r="E37" i="16" s="1"/>
  <c r="D38" i="16"/>
  <c r="E38" i="16" s="1"/>
  <c r="D39" i="16"/>
  <c r="E39" i="16" s="1"/>
  <c r="D40" i="16"/>
  <c r="E40" i="16" s="1"/>
  <c r="D41" i="16"/>
  <c r="E41" i="16" s="1"/>
  <c r="D42" i="16"/>
  <c r="E42" i="16" s="1"/>
  <c r="D43" i="16"/>
  <c r="E43" i="16" s="1"/>
  <c r="D44" i="16"/>
  <c r="E44" i="16" s="1"/>
  <c r="D45" i="16"/>
  <c r="E45" i="16" s="1"/>
  <c r="D46" i="16"/>
  <c r="E46" i="16" s="1"/>
  <c r="D47" i="16"/>
  <c r="E47" i="16" s="1"/>
  <c r="D48" i="16"/>
  <c r="E48" i="16" s="1"/>
  <c r="D49" i="16"/>
  <c r="E49" i="16" s="1"/>
  <c r="D50" i="16"/>
  <c r="E50" i="16" s="1"/>
  <c r="D51" i="16"/>
  <c r="E51" i="16" s="1"/>
  <c r="D52" i="16"/>
  <c r="E52" i="16" s="1"/>
  <c r="D53" i="16"/>
  <c r="E53" i="16" s="1"/>
  <c r="D54" i="16"/>
  <c r="E54" i="16" s="1"/>
  <c r="D55" i="16"/>
  <c r="E55" i="16" s="1"/>
  <c r="D56" i="16"/>
  <c r="E56" i="16" s="1"/>
  <c r="D57" i="16"/>
  <c r="E57" i="16" s="1"/>
  <c r="D58" i="16"/>
  <c r="E58" i="16" s="1"/>
  <c r="D59" i="16"/>
  <c r="E59" i="16" s="1"/>
  <c r="D60" i="16"/>
  <c r="E60" i="16" s="1"/>
  <c r="D61" i="16"/>
  <c r="E61" i="16" s="1"/>
  <c r="D62" i="16"/>
  <c r="E62" i="16" s="1"/>
  <c r="D63" i="16"/>
  <c r="E63" i="16" s="1"/>
  <c r="D64" i="16"/>
  <c r="E64" i="16" s="1"/>
  <c r="D65" i="16"/>
  <c r="E65" i="16" s="1"/>
  <c r="D66" i="16"/>
  <c r="E66" i="16" s="1"/>
  <c r="D67" i="16"/>
  <c r="E67" i="16" s="1"/>
  <c r="D68" i="16"/>
  <c r="E68" i="16" s="1"/>
  <c r="D69" i="16"/>
  <c r="E69" i="16" s="1"/>
  <c r="D70" i="16"/>
  <c r="E70" i="16" s="1"/>
  <c r="D71" i="16"/>
  <c r="E71" i="16" s="1"/>
  <c r="D72" i="16"/>
  <c r="E72" i="16" s="1"/>
  <c r="D73" i="16"/>
  <c r="E73" i="16" s="1"/>
  <c r="D74" i="16"/>
  <c r="E74" i="16" s="1"/>
  <c r="D75" i="16"/>
  <c r="E75" i="16" s="1"/>
  <c r="D76" i="16"/>
  <c r="E76" i="16" s="1"/>
  <c r="D77" i="16"/>
  <c r="E77" i="16" s="1"/>
  <c r="D78" i="16"/>
  <c r="E78" i="16" s="1"/>
  <c r="D79" i="16"/>
  <c r="E79" i="16" s="1"/>
  <c r="D80" i="16"/>
  <c r="E80" i="16" s="1"/>
  <c r="D81" i="16"/>
  <c r="E81" i="16" s="1"/>
  <c r="D82" i="16"/>
  <c r="E82" i="16" s="1"/>
  <c r="D83" i="16"/>
  <c r="E83" i="16" s="1"/>
  <c r="D84" i="16"/>
  <c r="E84" i="16" s="1"/>
  <c r="D85" i="16"/>
  <c r="E85" i="16" s="1"/>
  <c r="D86" i="16"/>
  <c r="E86" i="16" s="1"/>
  <c r="D87" i="16"/>
  <c r="E87" i="16" s="1"/>
  <c r="D88" i="16"/>
  <c r="E88" i="16" s="1"/>
  <c r="D89" i="16"/>
  <c r="E89" i="16" s="1"/>
  <c r="D90" i="16"/>
  <c r="E90" i="16" s="1"/>
  <c r="D91" i="16"/>
  <c r="E91" i="16" s="1"/>
  <c r="D92" i="16"/>
  <c r="E92" i="16" s="1"/>
  <c r="D93" i="16"/>
  <c r="E93" i="16" s="1"/>
  <c r="D94" i="16"/>
  <c r="E94" i="16" s="1"/>
  <c r="D95" i="16"/>
  <c r="E95" i="16" s="1"/>
  <c r="D96" i="16"/>
  <c r="E96" i="16" s="1"/>
  <c r="D97" i="16"/>
  <c r="E97" i="16" s="1"/>
  <c r="D98" i="16"/>
  <c r="E98" i="16" s="1"/>
  <c r="D99" i="16"/>
  <c r="E99" i="16" s="1"/>
  <c r="D100" i="16"/>
  <c r="E100" i="16" s="1"/>
  <c r="D101" i="16"/>
  <c r="E101" i="16" s="1"/>
  <c r="D102" i="16"/>
  <c r="E102" i="16" s="1"/>
  <c r="D103" i="16"/>
  <c r="E103" i="16" s="1"/>
  <c r="D104" i="16"/>
  <c r="E104" i="16" s="1"/>
  <c r="D105" i="16"/>
  <c r="E105" i="16" s="1"/>
  <c r="D106" i="16"/>
  <c r="E106" i="16" s="1"/>
  <c r="D107" i="16"/>
  <c r="E107" i="16" s="1"/>
  <c r="D108" i="16"/>
  <c r="E108" i="16" s="1"/>
  <c r="D109" i="16"/>
  <c r="E109" i="16" s="1"/>
  <c r="D110" i="16"/>
  <c r="E110" i="16" s="1"/>
  <c r="D111" i="16"/>
  <c r="E111" i="16" s="1"/>
  <c r="E113" i="16"/>
  <c r="D114" i="16"/>
  <c r="E114" i="16" s="1"/>
  <c r="D115" i="16"/>
  <c r="E115" i="16" s="1"/>
  <c r="E116" i="16"/>
  <c r="E117" i="16"/>
  <c r="E118" i="16"/>
  <c r="E119" i="16"/>
  <c r="E120" i="16"/>
  <c r="E121" i="16"/>
  <c r="D122" i="16"/>
  <c r="E122" i="16" s="1"/>
  <c r="D123" i="16"/>
  <c r="E123" i="16" s="1"/>
  <c r="D124" i="16"/>
  <c r="E124" i="16" s="1"/>
  <c r="D125" i="16"/>
  <c r="E125" i="16" s="1"/>
  <c r="D126" i="16"/>
  <c r="E126" i="16" s="1"/>
  <c r="D127" i="16"/>
  <c r="E127" i="16" s="1"/>
  <c r="D128" i="16"/>
  <c r="E128" i="16" s="1"/>
  <c r="D129" i="16"/>
  <c r="E129" i="16" s="1"/>
  <c r="D130" i="16"/>
  <c r="E130" i="16" s="1"/>
  <c r="D131" i="16"/>
  <c r="E131" i="16" s="1"/>
  <c r="D132" i="16"/>
  <c r="E132" i="16" s="1"/>
  <c r="D133" i="16"/>
  <c r="E133" i="16" s="1"/>
  <c r="D134" i="16"/>
  <c r="E134" i="16" s="1"/>
  <c r="D135" i="16"/>
  <c r="E135" i="16" s="1"/>
  <c r="D136" i="16"/>
  <c r="E136" i="16" s="1"/>
  <c r="D137" i="16"/>
  <c r="E137" i="16" s="1"/>
  <c r="D138" i="16"/>
  <c r="E138" i="16" s="1"/>
  <c r="D139" i="16"/>
  <c r="E139" i="16" s="1"/>
  <c r="D140" i="16"/>
  <c r="E140" i="16" s="1"/>
  <c r="D141" i="16"/>
  <c r="E141" i="16" s="1"/>
  <c r="E108" i="15"/>
  <c r="E132" i="15"/>
  <c r="E133" i="15"/>
  <c r="E134" i="15"/>
  <c r="E135" i="15"/>
  <c r="E136" i="15"/>
  <c r="E137" i="15"/>
  <c r="E138" i="15"/>
  <c r="E139" i="15"/>
  <c r="E140" i="15"/>
  <c r="E141" i="15"/>
  <c r="D2" i="15"/>
  <c r="E2" i="15" s="1"/>
  <c r="D3" i="15"/>
  <c r="E3" i="15" s="1"/>
  <c r="D4" i="15"/>
  <c r="E4" i="15" s="1"/>
  <c r="D5" i="15"/>
  <c r="E5" i="15" s="1"/>
  <c r="D6" i="15"/>
  <c r="E6" i="15" s="1"/>
  <c r="D7" i="15"/>
  <c r="E7" i="15" s="1"/>
  <c r="D8" i="15"/>
  <c r="E8" i="15" s="1"/>
  <c r="D9" i="15"/>
  <c r="E9" i="15" s="1"/>
  <c r="D10" i="15"/>
  <c r="E10" i="15" s="1"/>
  <c r="D11" i="15"/>
  <c r="E11" i="15" s="1"/>
  <c r="D12" i="15"/>
  <c r="E12" i="15" s="1"/>
  <c r="D13" i="15"/>
  <c r="E13" i="15" s="1"/>
  <c r="D14" i="15"/>
  <c r="E14" i="15" s="1"/>
  <c r="D15" i="15"/>
  <c r="E15" i="15" s="1"/>
  <c r="D16" i="15"/>
  <c r="E16" i="15" s="1"/>
  <c r="D17" i="15"/>
  <c r="E17" i="15" s="1"/>
  <c r="D18" i="15"/>
  <c r="E18" i="15" s="1"/>
  <c r="D19" i="15"/>
  <c r="E19" i="15" s="1"/>
  <c r="D20" i="15"/>
  <c r="E20" i="15" s="1"/>
  <c r="D21" i="15"/>
  <c r="E21" i="15" s="1"/>
  <c r="D22" i="15"/>
  <c r="E22" i="15" s="1"/>
  <c r="D23" i="15"/>
  <c r="E23" i="15" s="1"/>
  <c r="D24" i="15"/>
  <c r="E24" i="15" s="1"/>
  <c r="D25" i="15"/>
  <c r="E25" i="15" s="1"/>
  <c r="D26" i="15"/>
  <c r="E26" i="15" s="1"/>
  <c r="D27" i="15"/>
  <c r="E27" i="15" s="1"/>
  <c r="D28" i="15"/>
  <c r="E28" i="15" s="1"/>
  <c r="D29" i="15"/>
  <c r="E29" i="15" s="1"/>
  <c r="D30" i="15"/>
  <c r="E30" i="15" s="1"/>
  <c r="D31" i="15"/>
  <c r="E31" i="15" s="1"/>
  <c r="D32" i="15"/>
  <c r="E32" i="15" s="1"/>
  <c r="D33" i="15"/>
  <c r="E33" i="15" s="1"/>
  <c r="D34" i="15"/>
  <c r="E34" i="15" s="1"/>
  <c r="D35" i="15"/>
  <c r="E35" i="15" s="1"/>
  <c r="D36" i="15"/>
  <c r="E36" i="15" s="1"/>
  <c r="D37" i="15"/>
  <c r="E37" i="15" s="1"/>
  <c r="D38" i="15"/>
  <c r="E38" i="15" s="1"/>
  <c r="D39" i="15"/>
  <c r="E39" i="15" s="1"/>
  <c r="D40" i="15"/>
  <c r="E40" i="15" s="1"/>
  <c r="D41" i="15"/>
  <c r="E41" i="15" s="1"/>
  <c r="D42" i="15"/>
  <c r="E42" i="15" s="1"/>
  <c r="D43" i="15"/>
  <c r="E43" i="15" s="1"/>
  <c r="D44" i="15"/>
  <c r="E44" i="15" s="1"/>
  <c r="D45" i="15"/>
  <c r="E45" i="15" s="1"/>
  <c r="D46" i="15"/>
  <c r="E46" i="15" s="1"/>
  <c r="D47" i="15"/>
  <c r="E47" i="15" s="1"/>
  <c r="D48" i="15"/>
  <c r="E48" i="15" s="1"/>
  <c r="D49" i="15"/>
  <c r="E49" i="15" s="1"/>
  <c r="D50" i="15"/>
  <c r="E50" i="15" s="1"/>
  <c r="D51" i="15"/>
  <c r="E51" i="15" s="1"/>
  <c r="D52" i="15"/>
  <c r="E52" i="15" s="1"/>
  <c r="D53" i="15"/>
  <c r="E53" i="15" s="1"/>
  <c r="D54" i="15"/>
  <c r="E54" i="15" s="1"/>
  <c r="D55" i="15"/>
  <c r="E55" i="15" s="1"/>
  <c r="D56" i="15"/>
  <c r="E56" i="15" s="1"/>
  <c r="D57" i="15"/>
  <c r="E57" i="15" s="1"/>
  <c r="D58" i="15"/>
  <c r="E58" i="15" s="1"/>
  <c r="D59" i="15"/>
  <c r="E59" i="15" s="1"/>
  <c r="D60" i="15"/>
  <c r="E60" i="15" s="1"/>
  <c r="D61" i="15"/>
  <c r="E61" i="15" s="1"/>
  <c r="D62" i="15"/>
  <c r="E62" i="15" s="1"/>
  <c r="D63" i="15"/>
  <c r="E63" i="15" s="1"/>
  <c r="D64" i="15"/>
  <c r="E64" i="15" s="1"/>
  <c r="D65" i="15"/>
  <c r="E65" i="15" s="1"/>
  <c r="D66" i="15"/>
  <c r="E66" i="15" s="1"/>
  <c r="D67" i="15"/>
  <c r="E67" i="15" s="1"/>
  <c r="D68" i="15"/>
  <c r="E68" i="15" s="1"/>
  <c r="D69" i="15"/>
  <c r="E69" i="15" s="1"/>
  <c r="D70" i="15"/>
  <c r="E70" i="15" s="1"/>
  <c r="D71" i="15"/>
  <c r="E71" i="15" s="1"/>
  <c r="D72" i="15"/>
  <c r="E72" i="15" s="1"/>
  <c r="D73" i="15"/>
  <c r="E73" i="15" s="1"/>
  <c r="D74" i="15"/>
  <c r="E74" i="15" s="1"/>
  <c r="D75" i="15"/>
  <c r="E75" i="15" s="1"/>
  <c r="D76" i="15"/>
  <c r="E76" i="15" s="1"/>
  <c r="D77" i="15"/>
  <c r="E77" i="15" s="1"/>
  <c r="D78" i="15"/>
  <c r="E78" i="15" s="1"/>
  <c r="D79" i="15"/>
  <c r="E79" i="15" s="1"/>
  <c r="D80" i="15"/>
  <c r="E80" i="15" s="1"/>
  <c r="D81" i="15"/>
  <c r="E81" i="15" s="1"/>
  <c r="D82" i="15"/>
  <c r="E82" i="15" s="1"/>
  <c r="D83" i="15"/>
  <c r="E83" i="15" s="1"/>
  <c r="D84" i="15"/>
  <c r="E84" i="15" s="1"/>
  <c r="D85" i="15"/>
  <c r="E85" i="15" s="1"/>
  <c r="D86" i="15"/>
  <c r="E86" i="15" s="1"/>
  <c r="D87" i="15"/>
  <c r="E87" i="15" s="1"/>
  <c r="D88" i="15"/>
  <c r="E88" i="15" s="1"/>
  <c r="D89" i="15"/>
  <c r="E89" i="15" s="1"/>
  <c r="D90" i="15"/>
  <c r="E90" i="15" s="1"/>
  <c r="D91" i="15"/>
  <c r="E91" i="15" s="1"/>
  <c r="D92" i="15"/>
  <c r="E92" i="15" s="1"/>
  <c r="D93" i="15"/>
  <c r="E93" i="15" s="1"/>
  <c r="D94" i="15"/>
  <c r="E94" i="15" s="1"/>
  <c r="D95" i="15"/>
  <c r="E95" i="15" s="1"/>
  <c r="D96" i="15"/>
  <c r="E96" i="15" s="1"/>
  <c r="D97" i="15"/>
  <c r="E97" i="15" s="1"/>
  <c r="D98" i="15"/>
  <c r="E98" i="15" s="1"/>
  <c r="D99" i="15"/>
  <c r="E99" i="15" s="1"/>
  <c r="D100" i="15"/>
  <c r="E100" i="15" s="1"/>
  <c r="D101" i="15"/>
  <c r="E101" i="15" s="1"/>
  <c r="D102" i="15"/>
  <c r="E102" i="15" s="1"/>
  <c r="D103" i="15"/>
  <c r="E103" i="15" s="1"/>
  <c r="D104" i="15"/>
  <c r="E104" i="15" s="1"/>
  <c r="D105" i="15"/>
  <c r="E105" i="15" s="1"/>
  <c r="D106" i="15"/>
  <c r="E106" i="15" s="1"/>
  <c r="D107" i="15"/>
  <c r="E107" i="15" s="1"/>
  <c r="D109" i="15"/>
  <c r="E109" i="15" s="1"/>
  <c r="D110" i="15"/>
  <c r="E110" i="15" s="1"/>
  <c r="D111" i="15"/>
  <c r="E111" i="15" s="1"/>
  <c r="E112" i="15"/>
  <c r="E113" i="15"/>
  <c r="D114" i="15"/>
  <c r="E114" i="15" s="1"/>
  <c r="D115" i="15"/>
  <c r="E115" i="15" s="1"/>
  <c r="D116" i="15"/>
  <c r="E116" i="15" s="1"/>
  <c r="E117" i="15"/>
  <c r="E118" i="15"/>
  <c r="E119" i="15"/>
  <c r="D120" i="15"/>
  <c r="E120" i="15" s="1"/>
  <c r="E121" i="15"/>
  <c r="D122" i="15"/>
  <c r="E122" i="15" s="1"/>
  <c r="D123" i="15"/>
  <c r="E123" i="15" s="1"/>
  <c r="D124" i="15"/>
  <c r="E124" i="15" s="1"/>
  <c r="D125" i="15"/>
  <c r="E125" i="15" s="1"/>
  <c r="D126" i="15"/>
  <c r="E126" i="15" s="1"/>
  <c r="D127" i="15"/>
  <c r="E127" i="15" s="1"/>
  <c r="D128" i="15"/>
  <c r="E128" i="15" s="1"/>
  <c r="D129" i="15"/>
  <c r="E129" i="15" s="1"/>
  <c r="D130" i="15"/>
  <c r="E130" i="15" s="1"/>
  <c r="D131" i="15"/>
  <c r="E131" i="15" s="1"/>
  <c r="E112" i="14"/>
  <c r="D2" i="14"/>
  <c r="E2" i="14" s="1"/>
  <c r="D3" i="14"/>
  <c r="E3" i="14" s="1"/>
  <c r="D4" i="14"/>
  <c r="E4" i="14" s="1"/>
  <c r="D5" i="14"/>
  <c r="E5" i="14" s="1"/>
  <c r="D6" i="14"/>
  <c r="E6" i="14" s="1"/>
  <c r="D7" i="14"/>
  <c r="E7" i="14" s="1"/>
  <c r="D8" i="14"/>
  <c r="E8" i="14" s="1"/>
  <c r="D9" i="14"/>
  <c r="E9" i="14" s="1"/>
  <c r="D10" i="14"/>
  <c r="E10" i="14" s="1"/>
  <c r="D11" i="14"/>
  <c r="E11" i="14" s="1"/>
  <c r="D12" i="14"/>
  <c r="E12" i="14" s="1"/>
  <c r="D13" i="14"/>
  <c r="E13" i="14" s="1"/>
  <c r="D14" i="14"/>
  <c r="E14" i="14" s="1"/>
  <c r="D15" i="14"/>
  <c r="E15" i="14" s="1"/>
  <c r="D16" i="14"/>
  <c r="E16" i="14" s="1"/>
  <c r="D17" i="14"/>
  <c r="E17" i="14" s="1"/>
  <c r="D18" i="14"/>
  <c r="E18" i="14" s="1"/>
  <c r="D19" i="14"/>
  <c r="E19" i="14" s="1"/>
  <c r="D20" i="14"/>
  <c r="E20" i="14" s="1"/>
  <c r="D21" i="14"/>
  <c r="E21" i="14" s="1"/>
  <c r="D22" i="14"/>
  <c r="E22" i="14" s="1"/>
  <c r="D23" i="14"/>
  <c r="E23" i="14" s="1"/>
  <c r="D24" i="14"/>
  <c r="E24" i="14" s="1"/>
  <c r="D25" i="14"/>
  <c r="E25" i="14" s="1"/>
  <c r="D26" i="14"/>
  <c r="E26" i="14" s="1"/>
  <c r="D27" i="14"/>
  <c r="E27" i="14" s="1"/>
  <c r="D28" i="14"/>
  <c r="E28" i="14" s="1"/>
  <c r="D29" i="14"/>
  <c r="E29" i="14" s="1"/>
  <c r="D30" i="14"/>
  <c r="E30" i="14" s="1"/>
  <c r="D31" i="14"/>
  <c r="E31" i="14" s="1"/>
  <c r="D32" i="14"/>
  <c r="E32" i="14" s="1"/>
  <c r="D33" i="14"/>
  <c r="E33" i="14" s="1"/>
  <c r="D34" i="14"/>
  <c r="E34" i="14" s="1"/>
  <c r="D35" i="14"/>
  <c r="E35" i="14" s="1"/>
  <c r="D36" i="14"/>
  <c r="E36" i="14" s="1"/>
  <c r="D37" i="14"/>
  <c r="E37" i="14" s="1"/>
  <c r="D38" i="14"/>
  <c r="E38" i="14" s="1"/>
  <c r="D39" i="14"/>
  <c r="E39" i="14" s="1"/>
  <c r="D40" i="14"/>
  <c r="E40" i="14" s="1"/>
  <c r="D41" i="14"/>
  <c r="E41" i="14" s="1"/>
  <c r="D42" i="14"/>
  <c r="E42" i="14" s="1"/>
  <c r="D43" i="14"/>
  <c r="E43" i="14" s="1"/>
  <c r="D44" i="14"/>
  <c r="E44" i="14" s="1"/>
  <c r="D45" i="14"/>
  <c r="E45" i="14" s="1"/>
  <c r="D46" i="14"/>
  <c r="E46" i="14" s="1"/>
  <c r="D47" i="14"/>
  <c r="E47" i="14" s="1"/>
  <c r="D48" i="14"/>
  <c r="E48" i="14" s="1"/>
  <c r="D49" i="14"/>
  <c r="E49" i="14" s="1"/>
  <c r="D50" i="14"/>
  <c r="E50" i="14" s="1"/>
  <c r="D51" i="14"/>
  <c r="E51" i="14" s="1"/>
  <c r="D52" i="14"/>
  <c r="E52" i="14" s="1"/>
  <c r="D53" i="14"/>
  <c r="E53" i="14" s="1"/>
  <c r="D54" i="14"/>
  <c r="E54" i="14" s="1"/>
  <c r="D55" i="14"/>
  <c r="E55" i="14" s="1"/>
  <c r="D56" i="14"/>
  <c r="E56" i="14" s="1"/>
  <c r="D57" i="14"/>
  <c r="E57" i="14" s="1"/>
  <c r="D58" i="14"/>
  <c r="E58" i="14" s="1"/>
  <c r="D59" i="14"/>
  <c r="E59" i="14" s="1"/>
  <c r="D60" i="14"/>
  <c r="E60" i="14" s="1"/>
  <c r="D61" i="14"/>
  <c r="E61" i="14" s="1"/>
  <c r="D62" i="14"/>
  <c r="E62" i="14" s="1"/>
  <c r="D63" i="14"/>
  <c r="E63" i="14" s="1"/>
  <c r="D64" i="14"/>
  <c r="E64" i="14" s="1"/>
  <c r="D65" i="14"/>
  <c r="E65" i="14" s="1"/>
  <c r="D66" i="14"/>
  <c r="E66" i="14" s="1"/>
  <c r="D67" i="14"/>
  <c r="E67" i="14" s="1"/>
  <c r="D68" i="14"/>
  <c r="E68" i="14" s="1"/>
  <c r="D69" i="14"/>
  <c r="E69" i="14" s="1"/>
  <c r="D70" i="14"/>
  <c r="E70" i="14" s="1"/>
  <c r="D71" i="14"/>
  <c r="E71" i="14" s="1"/>
  <c r="D72" i="14"/>
  <c r="E72" i="14" s="1"/>
  <c r="D73" i="14"/>
  <c r="E73" i="14" s="1"/>
  <c r="D74" i="14"/>
  <c r="E74" i="14" s="1"/>
  <c r="D75" i="14"/>
  <c r="E75" i="14" s="1"/>
  <c r="D76" i="14"/>
  <c r="E76" i="14" s="1"/>
  <c r="D77" i="14"/>
  <c r="E77" i="14" s="1"/>
  <c r="D78" i="14"/>
  <c r="E78" i="14" s="1"/>
  <c r="D79" i="14"/>
  <c r="E79" i="14" s="1"/>
  <c r="D80" i="14"/>
  <c r="E80" i="14" s="1"/>
  <c r="D81" i="14"/>
  <c r="E81" i="14" s="1"/>
  <c r="D82" i="14"/>
  <c r="E82" i="14" s="1"/>
  <c r="D83" i="14"/>
  <c r="E83" i="14" s="1"/>
  <c r="D84" i="14"/>
  <c r="E84" i="14" s="1"/>
  <c r="D85" i="14"/>
  <c r="E85" i="14" s="1"/>
  <c r="D86" i="14"/>
  <c r="E86" i="14" s="1"/>
  <c r="D87" i="14"/>
  <c r="E87" i="14" s="1"/>
  <c r="D88" i="14"/>
  <c r="E88" i="14" s="1"/>
  <c r="D89" i="14"/>
  <c r="E89" i="14" s="1"/>
  <c r="D90" i="14"/>
  <c r="E90" i="14" s="1"/>
  <c r="D91" i="14"/>
  <c r="E91" i="14" s="1"/>
  <c r="D92" i="14"/>
  <c r="E92" i="14" s="1"/>
  <c r="D93" i="14"/>
  <c r="E93" i="14" s="1"/>
  <c r="D94" i="14"/>
  <c r="E94" i="14" s="1"/>
  <c r="D95" i="14"/>
  <c r="E95" i="14" s="1"/>
  <c r="D96" i="14"/>
  <c r="E96" i="14" s="1"/>
  <c r="D97" i="14"/>
  <c r="E97" i="14" s="1"/>
  <c r="D98" i="14"/>
  <c r="E98" i="14" s="1"/>
  <c r="D99" i="14"/>
  <c r="E99" i="14" s="1"/>
  <c r="D100" i="14"/>
  <c r="E100" i="14" s="1"/>
  <c r="D101" i="14"/>
  <c r="E101" i="14" s="1"/>
  <c r="D102" i="14"/>
  <c r="E102" i="14" s="1"/>
  <c r="D103" i="14"/>
  <c r="E103" i="14" s="1"/>
  <c r="D104" i="14"/>
  <c r="E104" i="14" s="1"/>
  <c r="D105" i="14"/>
  <c r="E105" i="14" s="1"/>
  <c r="D106" i="14"/>
  <c r="E106" i="14" s="1"/>
  <c r="D107" i="14"/>
  <c r="E107" i="14" s="1"/>
  <c r="D108" i="14"/>
  <c r="E108" i="14" s="1"/>
  <c r="D109" i="14"/>
  <c r="E109" i="14" s="1"/>
  <c r="D110" i="14"/>
  <c r="E110" i="14" s="1"/>
  <c r="D111" i="14"/>
  <c r="E111" i="14" s="1"/>
  <c r="E113" i="14"/>
  <c r="D114" i="14"/>
  <c r="E114" i="14" s="1"/>
  <c r="E115" i="14"/>
  <c r="E116" i="14"/>
  <c r="E117" i="14"/>
  <c r="E118" i="14"/>
  <c r="E119" i="14"/>
  <c r="E120" i="14"/>
  <c r="E121" i="14"/>
  <c r="D122" i="14"/>
  <c r="E122" i="14" s="1"/>
  <c r="D123" i="14"/>
  <c r="E123" i="14" s="1"/>
  <c r="D124" i="14"/>
  <c r="E124" i="14" s="1"/>
  <c r="D125" i="14"/>
  <c r="E125" i="14" s="1"/>
  <c r="D126" i="14"/>
  <c r="E126" i="14" s="1"/>
  <c r="D127" i="14"/>
  <c r="E127" i="14" s="1"/>
  <c r="D128" i="14"/>
  <c r="E128" i="14" s="1"/>
  <c r="D129" i="14"/>
  <c r="E129" i="14" s="1"/>
  <c r="D130" i="14"/>
  <c r="E130" i="14" s="1"/>
  <c r="D131" i="14"/>
  <c r="E131" i="14" s="1"/>
  <c r="D132" i="14"/>
  <c r="E132" i="14" s="1"/>
  <c r="D133" i="14"/>
  <c r="E133" i="14" s="1"/>
  <c r="D134" i="14"/>
  <c r="E134" i="14" s="1"/>
  <c r="D135" i="14"/>
  <c r="E135" i="14" s="1"/>
  <c r="D136" i="14"/>
  <c r="E136" i="14" s="1"/>
  <c r="D137" i="14"/>
  <c r="E137" i="14" s="1"/>
  <c r="D138" i="14"/>
  <c r="E138" i="14" s="1"/>
  <c r="D139" i="14"/>
  <c r="E139" i="14" s="1"/>
  <c r="D140" i="14"/>
  <c r="E140" i="14" s="1"/>
  <c r="D141" i="14"/>
  <c r="E141" i="14" s="1"/>
  <c r="E3" i="13"/>
  <c r="E4" i="13"/>
  <c r="E5" i="13"/>
  <c r="E6" i="13"/>
  <c r="E7" i="1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64" i="13"/>
  <c r="E65" i="13"/>
  <c r="E66" i="13"/>
  <c r="E67" i="13"/>
  <c r="E68" i="13"/>
  <c r="E69" i="13"/>
  <c r="E70" i="13"/>
  <c r="E71" i="13"/>
  <c r="E72" i="13"/>
  <c r="E73" i="13"/>
  <c r="E74" i="13"/>
  <c r="E75" i="13"/>
  <c r="E76" i="13"/>
  <c r="E77" i="13"/>
  <c r="E78" i="13"/>
  <c r="E79" i="13"/>
  <c r="E80" i="13"/>
  <c r="E81" i="13"/>
  <c r="E82" i="13"/>
  <c r="E83" i="13"/>
  <c r="E84" i="13"/>
  <c r="E85" i="13"/>
  <c r="E86" i="13"/>
  <c r="E87" i="13"/>
  <c r="E88" i="13"/>
  <c r="E89" i="13"/>
  <c r="E90" i="13"/>
  <c r="E91" i="13"/>
  <c r="E92" i="13"/>
  <c r="E93" i="13"/>
  <c r="E94" i="13"/>
  <c r="E95" i="13"/>
  <c r="E96" i="13"/>
  <c r="E97" i="13"/>
  <c r="E98" i="13"/>
  <c r="E99" i="13"/>
  <c r="E100" i="13"/>
  <c r="E101" i="13"/>
  <c r="E102" i="13"/>
  <c r="E103" i="13"/>
  <c r="E104" i="13"/>
  <c r="E105" i="13"/>
  <c r="E106" i="13"/>
  <c r="E107" i="13"/>
  <c r="E108" i="13"/>
  <c r="E109" i="13"/>
  <c r="E110" i="13"/>
  <c r="E111" i="13"/>
  <c r="E112" i="13"/>
  <c r="E113" i="13"/>
  <c r="E114" i="13"/>
  <c r="E115" i="13"/>
  <c r="E116" i="13"/>
  <c r="E117" i="13"/>
  <c r="E118" i="13"/>
  <c r="E119" i="13"/>
  <c r="E120" i="13"/>
  <c r="E121" i="13"/>
  <c r="E122" i="13"/>
  <c r="E123" i="13"/>
  <c r="E124" i="13"/>
  <c r="E125" i="13"/>
  <c r="E126" i="13"/>
  <c r="E127" i="13"/>
  <c r="E128" i="13"/>
  <c r="E129" i="13"/>
  <c r="E130" i="13"/>
  <c r="E131" i="13"/>
  <c r="E132" i="13"/>
  <c r="E133" i="13"/>
  <c r="E134" i="13"/>
  <c r="E135" i="13"/>
  <c r="E136" i="13"/>
  <c r="E137" i="13"/>
  <c r="E138" i="13"/>
  <c r="E139" i="13"/>
  <c r="E140" i="13"/>
  <c r="E141" i="13"/>
  <c r="D4" i="13"/>
  <c r="D3" i="13"/>
  <c r="D5" i="13"/>
  <c r="D6" i="13"/>
  <c r="D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4" i="13"/>
  <c r="D45" i="13"/>
  <c r="D46" i="13"/>
  <c r="D47" i="13"/>
  <c r="D48" i="13"/>
  <c r="D49" i="13"/>
  <c r="D50" i="13"/>
  <c r="D51" i="13"/>
  <c r="D52" i="13"/>
  <c r="D53" i="13"/>
  <c r="D54" i="13"/>
  <c r="D55" i="13"/>
  <c r="D56" i="13"/>
  <c r="D57" i="13"/>
  <c r="D58" i="13"/>
  <c r="D59" i="13"/>
  <c r="D60" i="13"/>
  <c r="D61" i="13"/>
  <c r="D62" i="13"/>
  <c r="D63" i="13"/>
  <c r="D64" i="13"/>
  <c r="D65" i="13"/>
  <c r="D66" i="13"/>
  <c r="D67" i="13"/>
  <c r="D68" i="13"/>
  <c r="D69" i="13"/>
  <c r="D70" i="13"/>
  <c r="D71" i="13"/>
  <c r="D72" i="13"/>
  <c r="D73" i="13"/>
  <c r="D74" i="13"/>
  <c r="D75" i="13"/>
  <c r="D76" i="13"/>
  <c r="D77" i="13"/>
  <c r="D78" i="13"/>
  <c r="D79" i="13"/>
  <c r="D80" i="13"/>
  <c r="D81" i="13"/>
  <c r="D82" i="13"/>
  <c r="D83" i="13"/>
  <c r="D84" i="13"/>
  <c r="D85" i="13"/>
  <c r="D86" i="13"/>
  <c r="D87" i="13"/>
  <c r="D88" i="13"/>
  <c r="D89" i="13"/>
  <c r="D90" i="13"/>
  <c r="D91" i="13"/>
  <c r="D92" i="13"/>
  <c r="D93" i="13"/>
  <c r="D94" i="13"/>
  <c r="D95" i="13"/>
  <c r="D96" i="13"/>
  <c r="D97" i="13"/>
  <c r="D98" i="13"/>
  <c r="D99" i="13"/>
  <c r="D100" i="13"/>
  <c r="D101" i="13"/>
  <c r="D102" i="13"/>
  <c r="D103" i="13"/>
  <c r="D104" i="13"/>
  <c r="D105" i="13"/>
  <c r="D106" i="13"/>
  <c r="D107" i="13"/>
  <c r="D108" i="13"/>
  <c r="D109" i="13"/>
  <c r="D110" i="13"/>
  <c r="D111" i="13"/>
  <c r="D112" i="13"/>
  <c r="D113" i="13"/>
  <c r="D114" i="13"/>
  <c r="D115" i="13"/>
  <c r="D116" i="13"/>
  <c r="D117" i="13"/>
  <c r="D118" i="13"/>
  <c r="D119" i="13"/>
  <c r="D120" i="13"/>
  <c r="D121" i="13"/>
  <c r="D122" i="13"/>
  <c r="D123" i="13"/>
  <c r="D124" i="13"/>
  <c r="D125" i="13"/>
  <c r="D126" i="13"/>
  <c r="D127" i="13"/>
  <c r="D128" i="13"/>
  <c r="D129" i="13"/>
  <c r="D130" i="13"/>
  <c r="D131" i="13"/>
  <c r="D132" i="13"/>
  <c r="D133" i="13"/>
  <c r="D134" i="13"/>
  <c r="D135" i="13"/>
  <c r="D136" i="13"/>
  <c r="D137" i="13"/>
  <c r="D138" i="13"/>
  <c r="D139" i="13"/>
  <c r="D140" i="13"/>
  <c r="D141" i="13"/>
  <c r="E3" i="12"/>
  <c r="E132" i="12"/>
  <c r="E133" i="12"/>
  <c r="E134" i="12"/>
  <c r="E135" i="12"/>
  <c r="E136" i="12"/>
  <c r="E137" i="12"/>
  <c r="E138" i="12"/>
  <c r="E139" i="12"/>
  <c r="E140" i="12"/>
  <c r="E141" i="12"/>
  <c r="D2" i="12"/>
  <c r="E2" i="12" s="1"/>
  <c r="D4" i="12"/>
  <c r="E4" i="12" s="1"/>
  <c r="D5" i="12"/>
  <c r="E5" i="12" s="1"/>
  <c r="E6" i="12"/>
  <c r="E7" i="12"/>
  <c r="E8" i="12"/>
  <c r="E9" i="12"/>
  <c r="D10" i="12"/>
  <c r="E10" i="12" s="1"/>
  <c r="E11" i="12"/>
  <c r="D12" i="12"/>
  <c r="E12" i="12" s="1"/>
  <c r="D13" i="12"/>
  <c r="E13" i="12" s="1"/>
  <c r="D14" i="12"/>
  <c r="E14" i="12" s="1"/>
  <c r="D15" i="12"/>
  <c r="E15" i="12" s="1"/>
  <c r="D16" i="12"/>
  <c r="E16" i="12" s="1"/>
  <c r="D17" i="12"/>
  <c r="E17" i="12" s="1"/>
  <c r="D18" i="12"/>
  <c r="E18" i="12" s="1"/>
  <c r="D19" i="12"/>
  <c r="E19" i="12" s="1"/>
  <c r="D20" i="12"/>
  <c r="E20" i="12" s="1"/>
  <c r="D21" i="12"/>
  <c r="E21" i="12" s="1"/>
  <c r="D22" i="12"/>
  <c r="E22" i="12" s="1"/>
  <c r="D23" i="12"/>
  <c r="E23" i="12" s="1"/>
  <c r="D24" i="12"/>
  <c r="E24" i="12" s="1"/>
  <c r="D25" i="12"/>
  <c r="E25" i="12" s="1"/>
  <c r="D26" i="12"/>
  <c r="E26" i="12" s="1"/>
  <c r="D27" i="12"/>
  <c r="E27" i="12" s="1"/>
  <c r="D28" i="12"/>
  <c r="E28" i="12" s="1"/>
  <c r="D29" i="12"/>
  <c r="E29" i="12" s="1"/>
  <c r="D30" i="12"/>
  <c r="E30" i="12" s="1"/>
  <c r="D31" i="12"/>
  <c r="E31" i="12" s="1"/>
  <c r="D32" i="12"/>
  <c r="E32" i="12" s="1"/>
  <c r="D33" i="12"/>
  <c r="E33" i="12" s="1"/>
  <c r="D34" i="12"/>
  <c r="E34" i="12" s="1"/>
  <c r="D35" i="12"/>
  <c r="E35" i="12" s="1"/>
  <c r="D36" i="12"/>
  <c r="E36" i="12" s="1"/>
  <c r="D37" i="12"/>
  <c r="E37" i="12" s="1"/>
  <c r="D38" i="12"/>
  <c r="E38" i="12" s="1"/>
  <c r="D39" i="12"/>
  <c r="E39" i="12" s="1"/>
  <c r="D40" i="12"/>
  <c r="E40" i="12" s="1"/>
  <c r="D41" i="12"/>
  <c r="E41" i="12" s="1"/>
  <c r="D42" i="12"/>
  <c r="E42" i="12" s="1"/>
  <c r="D43" i="12"/>
  <c r="E43" i="12" s="1"/>
  <c r="D44" i="12"/>
  <c r="E44" i="12" s="1"/>
  <c r="D45" i="12"/>
  <c r="E45" i="12" s="1"/>
  <c r="D46" i="12"/>
  <c r="E46" i="12" s="1"/>
  <c r="D47" i="12"/>
  <c r="E47" i="12" s="1"/>
  <c r="D48" i="12"/>
  <c r="E48" i="12" s="1"/>
  <c r="D49" i="12"/>
  <c r="E49" i="12" s="1"/>
  <c r="D50" i="12"/>
  <c r="E50" i="12" s="1"/>
  <c r="D51" i="12"/>
  <c r="E51" i="12" s="1"/>
  <c r="D52" i="12"/>
  <c r="E52" i="12" s="1"/>
  <c r="D53" i="12"/>
  <c r="E53" i="12" s="1"/>
  <c r="D54" i="12"/>
  <c r="E54" i="12" s="1"/>
  <c r="D55" i="12"/>
  <c r="E55" i="12" s="1"/>
  <c r="D56" i="12"/>
  <c r="E56" i="12" s="1"/>
  <c r="D57" i="12"/>
  <c r="E57" i="12" s="1"/>
  <c r="D58" i="12"/>
  <c r="E58" i="12" s="1"/>
  <c r="D59" i="12"/>
  <c r="E59" i="12" s="1"/>
  <c r="D60" i="12"/>
  <c r="E60" i="12" s="1"/>
  <c r="D61" i="12"/>
  <c r="E61" i="12" s="1"/>
  <c r="D62" i="12"/>
  <c r="E62" i="12" s="1"/>
  <c r="D63" i="12"/>
  <c r="E63" i="12" s="1"/>
  <c r="D64" i="12"/>
  <c r="E64" i="12" s="1"/>
  <c r="D65" i="12"/>
  <c r="E65" i="12" s="1"/>
  <c r="D66" i="12"/>
  <c r="E66" i="12" s="1"/>
  <c r="D67" i="12"/>
  <c r="E67" i="12" s="1"/>
  <c r="D68" i="12"/>
  <c r="E68" i="12" s="1"/>
  <c r="D69" i="12"/>
  <c r="E69" i="12" s="1"/>
  <c r="D70" i="12"/>
  <c r="E70" i="12" s="1"/>
  <c r="D71" i="12"/>
  <c r="E71" i="12" s="1"/>
  <c r="D72" i="12"/>
  <c r="E72" i="12" s="1"/>
  <c r="D73" i="12"/>
  <c r="E73" i="12" s="1"/>
  <c r="D74" i="12"/>
  <c r="E74" i="12" s="1"/>
  <c r="D75" i="12"/>
  <c r="E75" i="12" s="1"/>
  <c r="D76" i="12"/>
  <c r="E76" i="12" s="1"/>
  <c r="D77" i="12"/>
  <c r="E77" i="12" s="1"/>
  <c r="D78" i="12"/>
  <c r="E78" i="12" s="1"/>
  <c r="D79" i="12"/>
  <c r="E79" i="12" s="1"/>
  <c r="D80" i="12"/>
  <c r="E80" i="12" s="1"/>
  <c r="D81" i="12"/>
  <c r="E81" i="12" s="1"/>
  <c r="D82" i="12"/>
  <c r="E82" i="12" s="1"/>
  <c r="D83" i="12"/>
  <c r="E83" i="12" s="1"/>
  <c r="D84" i="12"/>
  <c r="E84" i="12" s="1"/>
  <c r="D85" i="12"/>
  <c r="E85" i="12" s="1"/>
  <c r="D86" i="12"/>
  <c r="E86" i="12" s="1"/>
  <c r="D87" i="12"/>
  <c r="E87" i="12" s="1"/>
  <c r="D88" i="12"/>
  <c r="E88" i="12" s="1"/>
  <c r="D89" i="12"/>
  <c r="E89" i="12" s="1"/>
  <c r="D90" i="12"/>
  <c r="E90" i="12" s="1"/>
  <c r="D91" i="12"/>
  <c r="E91" i="12" s="1"/>
  <c r="D92" i="12"/>
  <c r="E92" i="12" s="1"/>
  <c r="D93" i="12"/>
  <c r="E93" i="12" s="1"/>
  <c r="D94" i="12"/>
  <c r="E94" i="12" s="1"/>
  <c r="D95" i="12"/>
  <c r="E95" i="12" s="1"/>
  <c r="D96" i="12"/>
  <c r="E96" i="12" s="1"/>
  <c r="D97" i="12"/>
  <c r="E97" i="12" s="1"/>
  <c r="D98" i="12"/>
  <c r="E98" i="12" s="1"/>
  <c r="D99" i="12"/>
  <c r="E99" i="12" s="1"/>
  <c r="D100" i="12"/>
  <c r="E100" i="12" s="1"/>
  <c r="D101" i="12"/>
  <c r="E101" i="12" s="1"/>
  <c r="D102" i="12"/>
  <c r="E102" i="12" s="1"/>
  <c r="D103" i="12"/>
  <c r="E103" i="12" s="1"/>
  <c r="D104" i="12"/>
  <c r="E104" i="12" s="1"/>
  <c r="D105" i="12"/>
  <c r="E105" i="12" s="1"/>
  <c r="D106" i="12"/>
  <c r="E106" i="12" s="1"/>
  <c r="D107" i="12"/>
  <c r="E107" i="12" s="1"/>
  <c r="D108" i="12"/>
  <c r="E108" i="12" s="1"/>
  <c r="D109" i="12"/>
  <c r="E109" i="12" s="1"/>
  <c r="D110" i="12"/>
  <c r="E110" i="12" s="1"/>
  <c r="D111" i="12"/>
  <c r="E111" i="12" s="1"/>
  <c r="E112" i="12"/>
  <c r="D113" i="12"/>
  <c r="E113" i="12" s="1"/>
  <c r="D114" i="12"/>
  <c r="E114" i="12" s="1"/>
  <c r="D115" i="12"/>
  <c r="E115" i="12" s="1"/>
  <c r="E116" i="12"/>
  <c r="E117" i="12"/>
  <c r="E118" i="12"/>
  <c r="E119" i="12"/>
  <c r="E120" i="12"/>
  <c r="E121" i="12"/>
  <c r="D122" i="12"/>
  <c r="E122" i="12" s="1"/>
  <c r="D123" i="12"/>
  <c r="E123" i="12" s="1"/>
  <c r="D124" i="12"/>
  <c r="E124" i="12" s="1"/>
  <c r="D125" i="12"/>
  <c r="E125" i="12" s="1"/>
  <c r="D126" i="12"/>
  <c r="E126" i="12" s="1"/>
  <c r="D127" i="12"/>
  <c r="E127" i="12" s="1"/>
  <c r="D128" i="12"/>
  <c r="E128" i="12" s="1"/>
  <c r="D129" i="12"/>
  <c r="E129" i="12" s="1"/>
  <c r="D130" i="12"/>
  <c r="E130" i="12" s="1"/>
  <c r="D131" i="12"/>
  <c r="E131" i="12" s="1"/>
  <c r="E3" i="11"/>
  <c r="E132" i="11"/>
  <c r="E133" i="11"/>
  <c r="E134" i="11"/>
  <c r="E135" i="11"/>
  <c r="E136" i="11"/>
  <c r="E137" i="11"/>
  <c r="E138" i="11"/>
  <c r="E139" i="11"/>
  <c r="E140" i="11"/>
  <c r="E141" i="11"/>
  <c r="D2" i="11"/>
  <c r="E2" i="11" s="1"/>
  <c r="D4" i="11"/>
  <c r="E4" i="11" s="1"/>
  <c r="D5" i="11"/>
  <c r="E5" i="11" s="1"/>
  <c r="E6" i="11"/>
  <c r="E7" i="11"/>
  <c r="E8" i="11"/>
  <c r="E9" i="11"/>
  <c r="E10" i="11"/>
  <c r="E11" i="11"/>
  <c r="D12" i="11"/>
  <c r="E12" i="11" s="1"/>
  <c r="D13" i="11"/>
  <c r="E13" i="11" s="1"/>
  <c r="D14" i="11"/>
  <c r="E14" i="11" s="1"/>
  <c r="D15" i="11"/>
  <c r="E15" i="11" s="1"/>
  <c r="D16" i="11"/>
  <c r="E16" i="11" s="1"/>
  <c r="D17" i="11"/>
  <c r="E17" i="11" s="1"/>
  <c r="D18" i="11"/>
  <c r="E18" i="11" s="1"/>
  <c r="D19" i="11"/>
  <c r="E19" i="11" s="1"/>
  <c r="D20" i="11"/>
  <c r="E20" i="11" s="1"/>
  <c r="D21" i="11"/>
  <c r="E21" i="11" s="1"/>
  <c r="D22" i="11"/>
  <c r="E22" i="11" s="1"/>
  <c r="D23" i="11"/>
  <c r="E23" i="11" s="1"/>
  <c r="D24" i="11"/>
  <c r="E24" i="11" s="1"/>
  <c r="D25" i="11"/>
  <c r="E25" i="11" s="1"/>
  <c r="D26" i="11"/>
  <c r="E26" i="11" s="1"/>
  <c r="D27" i="11"/>
  <c r="E27" i="11" s="1"/>
  <c r="D28" i="11"/>
  <c r="E28" i="11" s="1"/>
  <c r="D29" i="11"/>
  <c r="E29" i="11" s="1"/>
  <c r="D30" i="11"/>
  <c r="E30" i="11" s="1"/>
  <c r="D31" i="11"/>
  <c r="E31" i="11" s="1"/>
  <c r="D32" i="11"/>
  <c r="E32" i="11" s="1"/>
  <c r="D33" i="11"/>
  <c r="E33" i="11" s="1"/>
  <c r="D34" i="11"/>
  <c r="E34" i="11" s="1"/>
  <c r="D35" i="11"/>
  <c r="E35" i="11" s="1"/>
  <c r="D36" i="11"/>
  <c r="E36" i="11" s="1"/>
  <c r="D37" i="11"/>
  <c r="E37" i="11" s="1"/>
  <c r="D38" i="11"/>
  <c r="E38" i="11" s="1"/>
  <c r="D39" i="11"/>
  <c r="E39" i="11" s="1"/>
  <c r="D40" i="11"/>
  <c r="E40" i="11" s="1"/>
  <c r="D41" i="11"/>
  <c r="E41" i="11" s="1"/>
  <c r="D42" i="11"/>
  <c r="E42" i="11" s="1"/>
  <c r="D43" i="11"/>
  <c r="E43" i="11" s="1"/>
  <c r="D44" i="11"/>
  <c r="E44" i="11" s="1"/>
  <c r="D45" i="11"/>
  <c r="E45" i="11" s="1"/>
  <c r="D46" i="11"/>
  <c r="E46" i="11" s="1"/>
  <c r="D47" i="11"/>
  <c r="E47" i="11" s="1"/>
  <c r="D48" i="11"/>
  <c r="E48" i="11" s="1"/>
  <c r="D49" i="11"/>
  <c r="E49" i="11" s="1"/>
  <c r="D50" i="11"/>
  <c r="E50" i="11" s="1"/>
  <c r="D51" i="11"/>
  <c r="E51" i="11" s="1"/>
  <c r="D52" i="11"/>
  <c r="E52" i="11" s="1"/>
  <c r="D53" i="11"/>
  <c r="E53" i="11" s="1"/>
  <c r="D54" i="11"/>
  <c r="E54" i="11" s="1"/>
  <c r="D55" i="11"/>
  <c r="E55" i="11" s="1"/>
  <c r="D56" i="11"/>
  <c r="E56" i="11" s="1"/>
  <c r="D57" i="11"/>
  <c r="E57" i="11" s="1"/>
  <c r="D58" i="11"/>
  <c r="E58" i="11" s="1"/>
  <c r="D59" i="11"/>
  <c r="E59" i="11" s="1"/>
  <c r="D60" i="11"/>
  <c r="E60" i="11" s="1"/>
  <c r="D61" i="11"/>
  <c r="E61" i="11" s="1"/>
  <c r="D62" i="11"/>
  <c r="E62" i="11" s="1"/>
  <c r="D63" i="11"/>
  <c r="E63" i="11" s="1"/>
  <c r="D64" i="11"/>
  <c r="E64" i="11" s="1"/>
  <c r="D65" i="11"/>
  <c r="E65" i="11" s="1"/>
  <c r="D66" i="11"/>
  <c r="E66" i="11" s="1"/>
  <c r="D67" i="11"/>
  <c r="E67" i="11" s="1"/>
  <c r="D68" i="11"/>
  <c r="E68" i="11" s="1"/>
  <c r="D69" i="11"/>
  <c r="E69" i="11" s="1"/>
  <c r="D70" i="11"/>
  <c r="E70" i="11" s="1"/>
  <c r="D71" i="11"/>
  <c r="E71" i="11" s="1"/>
  <c r="D72" i="11"/>
  <c r="E72" i="11" s="1"/>
  <c r="D73" i="11"/>
  <c r="E73" i="11" s="1"/>
  <c r="D74" i="11"/>
  <c r="E74" i="11" s="1"/>
  <c r="D75" i="11"/>
  <c r="E75" i="11" s="1"/>
  <c r="D76" i="11"/>
  <c r="E76" i="11" s="1"/>
  <c r="D77" i="11"/>
  <c r="E77" i="11" s="1"/>
  <c r="D78" i="11"/>
  <c r="E78" i="11" s="1"/>
  <c r="D79" i="11"/>
  <c r="E79" i="11" s="1"/>
  <c r="D80" i="11"/>
  <c r="E80" i="11" s="1"/>
  <c r="D81" i="11"/>
  <c r="E81" i="11" s="1"/>
  <c r="D82" i="11"/>
  <c r="E82" i="11" s="1"/>
  <c r="D83" i="11"/>
  <c r="E83" i="11" s="1"/>
  <c r="D84" i="11"/>
  <c r="E84" i="11" s="1"/>
  <c r="D85" i="11"/>
  <c r="E85" i="11" s="1"/>
  <c r="D86" i="11"/>
  <c r="E86" i="11" s="1"/>
  <c r="D87" i="11"/>
  <c r="E87" i="11" s="1"/>
  <c r="D88" i="11"/>
  <c r="E88" i="11" s="1"/>
  <c r="D89" i="11"/>
  <c r="E89" i="11" s="1"/>
  <c r="D90" i="11"/>
  <c r="E90" i="11" s="1"/>
  <c r="D91" i="11"/>
  <c r="E91" i="11" s="1"/>
  <c r="D92" i="11"/>
  <c r="E92" i="11" s="1"/>
  <c r="D93" i="11"/>
  <c r="E93" i="11" s="1"/>
  <c r="D94" i="11"/>
  <c r="E94" i="11" s="1"/>
  <c r="D95" i="11"/>
  <c r="E95" i="11" s="1"/>
  <c r="D96" i="11"/>
  <c r="E96" i="11" s="1"/>
  <c r="D97" i="11"/>
  <c r="E97" i="11" s="1"/>
  <c r="D98" i="11"/>
  <c r="E98" i="11" s="1"/>
  <c r="D99" i="11"/>
  <c r="E99" i="11" s="1"/>
  <c r="D100" i="11"/>
  <c r="E100" i="11" s="1"/>
  <c r="D101" i="11"/>
  <c r="E101" i="11" s="1"/>
  <c r="D102" i="11"/>
  <c r="E102" i="11" s="1"/>
  <c r="D103" i="11"/>
  <c r="E103" i="11" s="1"/>
  <c r="D104" i="11"/>
  <c r="E104" i="11" s="1"/>
  <c r="D105" i="11"/>
  <c r="E105" i="11" s="1"/>
  <c r="D106" i="11"/>
  <c r="E106" i="11" s="1"/>
  <c r="D107" i="11"/>
  <c r="E107" i="11" s="1"/>
  <c r="D108" i="11"/>
  <c r="E108" i="11" s="1"/>
  <c r="D109" i="11"/>
  <c r="E109" i="11" s="1"/>
  <c r="D110" i="11"/>
  <c r="E110" i="11" s="1"/>
  <c r="D111" i="11"/>
  <c r="E111" i="11" s="1"/>
  <c r="E112" i="11"/>
  <c r="E113" i="11"/>
  <c r="E114" i="11"/>
  <c r="E115" i="11"/>
  <c r="E116" i="11"/>
  <c r="E117" i="11"/>
  <c r="E118" i="11"/>
  <c r="E119" i="11"/>
  <c r="E120" i="11"/>
  <c r="E121" i="11"/>
  <c r="D122" i="11"/>
  <c r="E122" i="11" s="1"/>
  <c r="D123" i="11"/>
  <c r="E123" i="11" s="1"/>
  <c r="D124" i="11"/>
  <c r="E124" i="11" s="1"/>
  <c r="D125" i="11"/>
  <c r="E125" i="11" s="1"/>
  <c r="D126" i="11"/>
  <c r="E126" i="11" s="1"/>
  <c r="D127" i="11"/>
  <c r="E127" i="11" s="1"/>
  <c r="D128" i="11"/>
  <c r="E128" i="11" s="1"/>
  <c r="D129" i="11"/>
  <c r="E129" i="11" s="1"/>
  <c r="D130" i="11"/>
  <c r="E130" i="11" s="1"/>
  <c r="D131" i="11"/>
  <c r="E131" i="11" s="1"/>
  <c r="E112" i="10"/>
  <c r="E132" i="10"/>
  <c r="E133" i="10"/>
  <c r="E134" i="10"/>
  <c r="E135" i="10"/>
  <c r="E136" i="10"/>
  <c r="E137" i="10"/>
  <c r="E138" i="10"/>
  <c r="E139" i="10"/>
  <c r="E140" i="10"/>
  <c r="E141" i="10"/>
  <c r="D2" i="10"/>
  <c r="E2" i="10" s="1"/>
  <c r="D3" i="10"/>
  <c r="E3" i="10" s="1"/>
  <c r="D4" i="10"/>
  <c r="E4" i="10" s="1"/>
  <c r="D5" i="10"/>
  <c r="E5" i="10" s="1"/>
  <c r="D6" i="10"/>
  <c r="E6" i="10" s="1"/>
  <c r="D7" i="10"/>
  <c r="E7" i="10" s="1"/>
  <c r="D8" i="10"/>
  <c r="E8" i="10" s="1"/>
  <c r="D9" i="10"/>
  <c r="E9" i="10" s="1"/>
  <c r="D10" i="10"/>
  <c r="E10" i="10" s="1"/>
  <c r="D11" i="10"/>
  <c r="E11" i="10" s="1"/>
  <c r="D12" i="10"/>
  <c r="E12" i="10" s="1"/>
  <c r="D13" i="10"/>
  <c r="E13" i="10" s="1"/>
  <c r="D14" i="10"/>
  <c r="E14" i="10" s="1"/>
  <c r="D15" i="10"/>
  <c r="E15" i="10" s="1"/>
  <c r="D16" i="10"/>
  <c r="E16" i="10" s="1"/>
  <c r="D17" i="10"/>
  <c r="E17" i="10" s="1"/>
  <c r="D18" i="10"/>
  <c r="E18" i="10" s="1"/>
  <c r="D19" i="10"/>
  <c r="E19" i="10" s="1"/>
  <c r="D20" i="10"/>
  <c r="E20" i="10" s="1"/>
  <c r="D21" i="10"/>
  <c r="E21" i="10" s="1"/>
  <c r="D22" i="10"/>
  <c r="E22" i="10" s="1"/>
  <c r="D23" i="10"/>
  <c r="E23" i="10" s="1"/>
  <c r="D24" i="10"/>
  <c r="E24" i="10" s="1"/>
  <c r="D25" i="10"/>
  <c r="E25" i="10" s="1"/>
  <c r="D26" i="10"/>
  <c r="E26" i="10" s="1"/>
  <c r="D27" i="10"/>
  <c r="E27" i="10" s="1"/>
  <c r="D28" i="10"/>
  <c r="E28" i="10" s="1"/>
  <c r="D29" i="10"/>
  <c r="E29" i="10" s="1"/>
  <c r="D30" i="10"/>
  <c r="E30" i="10" s="1"/>
  <c r="D31" i="10"/>
  <c r="E31" i="10" s="1"/>
  <c r="D32" i="10"/>
  <c r="E32" i="10" s="1"/>
  <c r="D33" i="10"/>
  <c r="E33" i="10" s="1"/>
  <c r="D34" i="10"/>
  <c r="E34" i="10" s="1"/>
  <c r="D35" i="10"/>
  <c r="E35" i="10" s="1"/>
  <c r="D36" i="10"/>
  <c r="E36" i="10" s="1"/>
  <c r="D37" i="10"/>
  <c r="E37" i="10" s="1"/>
  <c r="D38" i="10"/>
  <c r="E38" i="10" s="1"/>
  <c r="D39" i="10"/>
  <c r="E39" i="10" s="1"/>
  <c r="D40" i="10"/>
  <c r="E40" i="10" s="1"/>
  <c r="D41" i="10"/>
  <c r="E41" i="10" s="1"/>
  <c r="D42" i="10"/>
  <c r="E42" i="10" s="1"/>
  <c r="D43" i="10"/>
  <c r="E43" i="10" s="1"/>
  <c r="D44" i="10"/>
  <c r="E44" i="10" s="1"/>
  <c r="D45" i="10"/>
  <c r="E45" i="10" s="1"/>
  <c r="D46" i="10"/>
  <c r="E46" i="10" s="1"/>
  <c r="D47" i="10"/>
  <c r="E47" i="10" s="1"/>
  <c r="D48" i="10"/>
  <c r="E48" i="10" s="1"/>
  <c r="D49" i="10"/>
  <c r="E49" i="10" s="1"/>
  <c r="D50" i="10"/>
  <c r="E50" i="10" s="1"/>
  <c r="D51" i="10"/>
  <c r="E51" i="10" s="1"/>
  <c r="D52" i="10"/>
  <c r="E52" i="10" s="1"/>
  <c r="D53" i="10"/>
  <c r="E53" i="10" s="1"/>
  <c r="D54" i="10"/>
  <c r="E54" i="10" s="1"/>
  <c r="D55" i="10"/>
  <c r="E55" i="10" s="1"/>
  <c r="D56" i="10"/>
  <c r="E56" i="10" s="1"/>
  <c r="D57" i="10"/>
  <c r="E57" i="10" s="1"/>
  <c r="D58" i="10"/>
  <c r="E58" i="10" s="1"/>
  <c r="D59" i="10"/>
  <c r="E59" i="10" s="1"/>
  <c r="D60" i="10"/>
  <c r="E60" i="10" s="1"/>
  <c r="D61" i="10"/>
  <c r="E61" i="10" s="1"/>
  <c r="D62" i="10"/>
  <c r="E62" i="10" s="1"/>
  <c r="D63" i="10"/>
  <c r="E63" i="10" s="1"/>
  <c r="D64" i="10"/>
  <c r="E64" i="10" s="1"/>
  <c r="D65" i="10"/>
  <c r="E65" i="10" s="1"/>
  <c r="D66" i="10"/>
  <c r="E66" i="10" s="1"/>
  <c r="D67" i="10"/>
  <c r="E67" i="10" s="1"/>
  <c r="D68" i="10"/>
  <c r="E68" i="10" s="1"/>
  <c r="D69" i="10"/>
  <c r="E69" i="10" s="1"/>
  <c r="D70" i="10"/>
  <c r="E70" i="10" s="1"/>
  <c r="D71" i="10"/>
  <c r="E71" i="10" s="1"/>
  <c r="D72" i="10"/>
  <c r="E72" i="10" s="1"/>
  <c r="D73" i="10"/>
  <c r="E73" i="10" s="1"/>
  <c r="D74" i="10"/>
  <c r="E74" i="10" s="1"/>
  <c r="D75" i="10"/>
  <c r="E75" i="10" s="1"/>
  <c r="D76" i="10"/>
  <c r="E76" i="10" s="1"/>
  <c r="D77" i="10"/>
  <c r="E77" i="10" s="1"/>
  <c r="D78" i="10"/>
  <c r="E78" i="10" s="1"/>
  <c r="D79" i="10"/>
  <c r="E79" i="10" s="1"/>
  <c r="D80" i="10"/>
  <c r="E80" i="10" s="1"/>
  <c r="D81" i="10"/>
  <c r="E81" i="10" s="1"/>
  <c r="D82" i="10"/>
  <c r="E82" i="10" s="1"/>
  <c r="D83" i="10"/>
  <c r="E83" i="10" s="1"/>
  <c r="D84" i="10"/>
  <c r="E84" i="10" s="1"/>
  <c r="D85" i="10"/>
  <c r="E85" i="10" s="1"/>
  <c r="D86" i="10"/>
  <c r="E86" i="10" s="1"/>
  <c r="D87" i="10"/>
  <c r="E87" i="10" s="1"/>
  <c r="D88" i="10"/>
  <c r="E88" i="10" s="1"/>
  <c r="D89" i="10"/>
  <c r="E89" i="10" s="1"/>
  <c r="D90" i="10"/>
  <c r="E90" i="10" s="1"/>
  <c r="D91" i="10"/>
  <c r="E91" i="10" s="1"/>
  <c r="D92" i="10"/>
  <c r="E92" i="10" s="1"/>
  <c r="D93" i="10"/>
  <c r="E93" i="10" s="1"/>
  <c r="D94" i="10"/>
  <c r="E94" i="10" s="1"/>
  <c r="D95" i="10"/>
  <c r="E95" i="10" s="1"/>
  <c r="D96" i="10"/>
  <c r="E96" i="10" s="1"/>
  <c r="D97" i="10"/>
  <c r="E97" i="10" s="1"/>
  <c r="D98" i="10"/>
  <c r="E98" i="10" s="1"/>
  <c r="D99" i="10"/>
  <c r="E99" i="10" s="1"/>
  <c r="D100" i="10"/>
  <c r="E100" i="10" s="1"/>
  <c r="D101" i="10"/>
  <c r="E101" i="10" s="1"/>
  <c r="D102" i="10"/>
  <c r="E102" i="10" s="1"/>
  <c r="D103" i="10"/>
  <c r="E103" i="10" s="1"/>
  <c r="D104" i="10"/>
  <c r="E104" i="10" s="1"/>
  <c r="D105" i="10"/>
  <c r="E105" i="10" s="1"/>
  <c r="D106" i="10"/>
  <c r="E106" i="10" s="1"/>
  <c r="D107" i="10"/>
  <c r="E107" i="10" s="1"/>
  <c r="D108" i="10"/>
  <c r="E108" i="10" s="1"/>
  <c r="D109" i="10"/>
  <c r="E109" i="10" s="1"/>
  <c r="D110" i="10"/>
  <c r="E110" i="10" s="1"/>
  <c r="D111" i="10"/>
  <c r="E111" i="10" s="1"/>
  <c r="E113" i="10"/>
  <c r="D114" i="10"/>
  <c r="E114" i="10" s="1"/>
  <c r="D115" i="10"/>
  <c r="E115" i="10" s="1"/>
  <c r="E116" i="10"/>
  <c r="E117" i="10"/>
  <c r="E118" i="10"/>
  <c r="E119" i="10"/>
  <c r="E120" i="10"/>
  <c r="E121" i="10"/>
  <c r="D122" i="10"/>
  <c r="E122" i="10" s="1"/>
  <c r="D123" i="10"/>
  <c r="E123" i="10" s="1"/>
  <c r="D124" i="10"/>
  <c r="E124" i="10" s="1"/>
  <c r="D125" i="10"/>
  <c r="E125" i="10" s="1"/>
  <c r="D126" i="10"/>
  <c r="E126" i="10" s="1"/>
  <c r="D127" i="10"/>
  <c r="E127" i="10" s="1"/>
  <c r="D128" i="10"/>
  <c r="E128" i="10" s="1"/>
  <c r="D129" i="10"/>
  <c r="E129" i="10" s="1"/>
  <c r="D130" i="10"/>
  <c r="E130" i="10" s="1"/>
  <c r="D131" i="10"/>
  <c r="E131" i="10" s="1"/>
  <c r="E112" i="9"/>
  <c r="E132" i="9"/>
  <c r="E133" i="9"/>
  <c r="E134" i="9"/>
  <c r="E135" i="9"/>
  <c r="E136" i="9"/>
  <c r="E137" i="9"/>
  <c r="E138" i="9"/>
  <c r="E139" i="9"/>
  <c r="E140" i="9"/>
  <c r="E141" i="9"/>
  <c r="D2" i="9"/>
  <c r="E2" i="9" s="1"/>
  <c r="D3" i="9"/>
  <c r="E3" i="9" s="1"/>
  <c r="D4" i="9"/>
  <c r="E4" i="9" s="1"/>
  <c r="D5" i="9"/>
  <c r="E5" i="9" s="1"/>
  <c r="D6" i="9"/>
  <c r="E6" i="9" s="1"/>
  <c r="D7" i="9"/>
  <c r="E7" i="9" s="1"/>
  <c r="D8" i="9"/>
  <c r="E8" i="9" s="1"/>
  <c r="D9" i="9"/>
  <c r="E9" i="9" s="1"/>
  <c r="D10" i="9"/>
  <c r="E10" i="9" s="1"/>
  <c r="D11" i="9"/>
  <c r="E11" i="9" s="1"/>
  <c r="D12" i="9"/>
  <c r="E12" i="9" s="1"/>
  <c r="D13" i="9"/>
  <c r="E13" i="9" s="1"/>
  <c r="D14" i="9"/>
  <c r="E14" i="9" s="1"/>
  <c r="D15" i="9"/>
  <c r="E15" i="9" s="1"/>
  <c r="D16" i="9"/>
  <c r="E16" i="9" s="1"/>
  <c r="D17" i="9"/>
  <c r="E17" i="9" s="1"/>
  <c r="D18" i="9"/>
  <c r="E18" i="9" s="1"/>
  <c r="D19" i="9"/>
  <c r="E19" i="9" s="1"/>
  <c r="D20" i="9"/>
  <c r="E20" i="9" s="1"/>
  <c r="D21" i="9"/>
  <c r="E21" i="9" s="1"/>
  <c r="D22" i="9"/>
  <c r="E22" i="9" s="1"/>
  <c r="D23" i="9"/>
  <c r="E23" i="9" s="1"/>
  <c r="D24" i="9"/>
  <c r="E24" i="9" s="1"/>
  <c r="D25" i="9"/>
  <c r="E25" i="9" s="1"/>
  <c r="D26" i="9"/>
  <c r="E26" i="9" s="1"/>
  <c r="D27" i="9"/>
  <c r="E27" i="9" s="1"/>
  <c r="D28" i="9"/>
  <c r="E28" i="9" s="1"/>
  <c r="D29" i="9"/>
  <c r="E29" i="9" s="1"/>
  <c r="D30" i="9"/>
  <c r="E30" i="9" s="1"/>
  <c r="D31" i="9"/>
  <c r="E31" i="9" s="1"/>
  <c r="D32" i="9"/>
  <c r="E32" i="9" s="1"/>
  <c r="D33" i="9"/>
  <c r="E33" i="9" s="1"/>
  <c r="D34" i="9"/>
  <c r="E34" i="9" s="1"/>
  <c r="D35" i="9"/>
  <c r="E35" i="9" s="1"/>
  <c r="D36" i="9"/>
  <c r="E36" i="9" s="1"/>
  <c r="D37" i="9"/>
  <c r="E37" i="9" s="1"/>
  <c r="D38" i="9"/>
  <c r="E38" i="9" s="1"/>
  <c r="D39" i="9"/>
  <c r="E39" i="9" s="1"/>
  <c r="D40" i="9"/>
  <c r="E40" i="9" s="1"/>
  <c r="D41" i="9"/>
  <c r="E41" i="9" s="1"/>
  <c r="D42" i="9"/>
  <c r="E42" i="9" s="1"/>
  <c r="D43" i="9"/>
  <c r="E43" i="9" s="1"/>
  <c r="D44" i="9"/>
  <c r="E44" i="9" s="1"/>
  <c r="D45" i="9"/>
  <c r="E45" i="9" s="1"/>
  <c r="D46" i="9"/>
  <c r="E46" i="9" s="1"/>
  <c r="D47" i="9"/>
  <c r="E47" i="9" s="1"/>
  <c r="D48" i="9"/>
  <c r="E48" i="9" s="1"/>
  <c r="D49" i="9"/>
  <c r="E49" i="9" s="1"/>
  <c r="D50" i="9"/>
  <c r="E50" i="9" s="1"/>
  <c r="D51" i="9"/>
  <c r="E51" i="9" s="1"/>
  <c r="D52" i="9"/>
  <c r="E52" i="9" s="1"/>
  <c r="D53" i="9"/>
  <c r="E53" i="9" s="1"/>
  <c r="D54" i="9"/>
  <c r="E54" i="9" s="1"/>
  <c r="D55" i="9"/>
  <c r="E55" i="9" s="1"/>
  <c r="D56" i="9"/>
  <c r="E56" i="9" s="1"/>
  <c r="D57" i="9"/>
  <c r="E57" i="9" s="1"/>
  <c r="D58" i="9"/>
  <c r="E58" i="9" s="1"/>
  <c r="D59" i="9"/>
  <c r="E59" i="9" s="1"/>
  <c r="D60" i="9"/>
  <c r="E60" i="9" s="1"/>
  <c r="D61" i="9"/>
  <c r="E61" i="9" s="1"/>
  <c r="D62" i="9"/>
  <c r="E62" i="9" s="1"/>
  <c r="D63" i="9"/>
  <c r="E63" i="9" s="1"/>
  <c r="D64" i="9"/>
  <c r="E64" i="9" s="1"/>
  <c r="D65" i="9"/>
  <c r="E65" i="9" s="1"/>
  <c r="D66" i="9"/>
  <c r="E66" i="9" s="1"/>
  <c r="D67" i="9"/>
  <c r="E67" i="9" s="1"/>
  <c r="D68" i="9"/>
  <c r="E68" i="9" s="1"/>
  <c r="D69" i="9"/>
  <c r="E69" i="9" s="1"/>
  <c r="D70" i="9"/>
  <c r="E70" i="9" s="1"/>
  <c r="D71" i="9"/>
  <c r="E71" i="9" s="1"/>
  <c r="D72" i="9"/>
  <c r="E72" i="9" s="1"/>
  <c r="D73" i="9"/>
  <c r="E73" i="9" s="1"/>
  <c r="D74" i="9"/>
  <c r="E74" i="9" s="1"/>
  <c r="D75" i="9"/>
  <c r="E75" i="9" s="1"/>
  <c r="D76" i="9"/>
  <c r="E76" i="9" s="1"/>
  <c r="D77" i="9"/>
  <c r="E77" i="9" s="1"/>
  <c r="D78" i="9"/>
  <c r="E78" i="9" s="1"/>
  <c r="D79" i="9"/>
  <c r="E79" i="9" s="1"/>
  <c r="D80" i="9"/>
  <c r="E80" i="9" s="1"/>
  <c r="D81" i="9"/>
  <c r="E81" i="9" s="1"/>
  <c r="D82" i="9"/>
  <c r="E82" i="9" s="1"/>
  <c r="D83" i="9"/>
  <c r="E83" i="9" s="1"/>
  <c r="D84" i="9"/>
  <c r="E84" i="9" s="1"/>
  <c r="D85" i="9"/>
  <c r="E85" i="9" s="1"/>
  <c r="D86" i="9"/>
  <c r="E86" i="9" s="1"/>
  <c r="D87" i="9"/>
  <c r="E87" i="9" s="1"/>
  <c r="D88" i="9"/>
  <c r="E88" i="9" s="1"/>
  <c r="D89" i="9"/>
  <c r="E89" i="9" s="1"/>
  <c r="D90" i="9"/>
  <c r="E90" i="9" s="1"/>
  <c r="D91" i="9"/>
  <c r="E91" i="9" s="1"/>
  <c r="D92" i="9"/>
  <c r="E92" i="9" s="1"/>
  <c r="D93" i="9"/>
  <c r="E93" i="9" s="1"/>
  <c r="D94" i="9"/>
  <c r="E94" i="9" s="1"/>
  <c r="D95" i="9"/>
  <c r="E95" i="9" s="1"/>
  <c r="D96" i="9"/>
  <c r="E96" i="9" s="1"/>
  <c r="D97" i="9"/>
  <c r="E97" i="9" s="1"/>
  <c r="D98" i="9"/>
  <c r="E98" i="9" s="1"/>
  <c r="D99" i="9"/>
  <c r="E99" i="9" s="1"/>
  <c r="D100" i="9"/>
  <c r="E100" i="9" s="1"/>
  <c r="D101" i="9"/>
  <c r="E101" i="9" s="1"/>
  <c r="D102" i="9"/>
  <c r="E102" i="9" s="1"/>
  <c r="D103" i="9"/>
  <c r="E103" i="9" s="1"/>
  <c r="D104" i="9"/>
  <c r="E104" i="9" s="1"/>
  <c r="D105" i="9"/>
  <c r="E105" i="9" s="1"/>
  <c r="D106" i="9"/>
  <c r="E106" i="9" s="1"/>
  <c r="D107" i="9"/>
  <c r="E107" i="9" s="1"/>
  <c r="D108" i="9"/>
  <c r="E108" i="9" s="1"/>
  <c r="D109" i="9"/>
  <c r="E109" i="9" s="1"/>
  <c r="D110" i="9"/>
  <c r="E110" i="9" s="1"/>
  <c r="E111" i="9"/>
  <c r="E113" i="9"/>
  <c r="E114" i="9"/>
  <c r="E115" i="9"/>
  <c r="E116" i="9"/>
  <c r="E117" i="9"/>
  <c r="E118" i="9"/>
  <c r="D119" i="9"/>
  <c r="E119" i="9" s="1"/>
  <c r="E120" i="9"/>
  <c r="E121" i="9"/>
  <c r="D122" i="9"/>
  <c r="E122" i="9" s="1"/>
  <c r="D123" i="9"/>
  <c r="E123" i="9" s="1"/>
  <c r="D124" i="9"/>
  <c r="E124" i="9" s="1"/>
  <c r="D125" i="9"/>
  <c r="E125" i="9" s="1"/>
  <c r="D126" i="9"/>
  <c r="E126" i="9" s="1"/>
  <c r="D127" i="9"/>
  <c r="E127" i="9" s="1"/>
  <c r="D128" i="9"/>
  <c r="E128" i="9" s="1"/>
  <c r="D129" i="9"/>
  <c r="E129" i="9" s="1"/>
  <c r="D130" i="9"/>
  <c r="E130" i="9" s="1"/>
  <c r="D131" i="9"/>
  <c r="E131" i="9" s="1"/>
  <c r="E2" i="8"/>
  <c r="E3" i="8"/>
  <c r="E4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4" i="8"/>
  <c r="E95" i="8"/>
  <c r="E96" i="8"/>
  <c r="E97" i="8"/>
  <c r="E98" i="8"/>
  <c r="E99" i="8"/>
  <c r="E100" i="8"/>
  <c r="E101" i="8"/>
  <c r="E102" i="8"/>
  <c r="E103" i="8"/>
  <c r="E104" i="8"/>
  <c r="E105" i="8"/>
  <c r="E106" i="8"/>
  <c r="E107" i="8"/>
  <c r="E108" i="8"/>
  <c r="E109" i="8"/>
  <c r="E110" i="8"/>
  <c r="E111" i="8"/>
  <c r="E112" i="8"/>
  <c r="E113" i="8"/>
  <c r="E114" i="8"/>
  <c r="E115" i="8"/>
  <c r="E116" i="8"/>
  <c r="E117" i="8"/>
  <c r="E118" i="8"/>
  <c r="E119" i="8"/>
  <c r="E120" i="8"/>
  <c r="E121" i="8"/>
  <c r="E122" i="8"/>
  <c r="E123" i="8"/>
  <c r="E124" i="8"/>
  <c r="E125" i="8"/>
  <c r="E126" i="8"/>
  <c r="E127" i="8"/>
  <c r="E128" i="8"/>
  <c r="E129" i="8"/>
  <c r="E130" i="8"/>
  <c r="E131" i="8"/>
  <c r="E132" i="8"/>
  <c r="E133" i="8"/>
  <c r="E134" i="8"/>
  <c r="E135" i="8"/>
  <c r="E136" i="8"/>
  <c r="E137" i="8"/>
  <c r="E138" i="8"/>
  <c r="E139" i="8"/>
  <c r="E140" i="8"/>
  <c r="E141" i="8"/>
  <c r="D2" i="8"/>
  <c r="D3" i="8"/>
  <c r="D4" i="8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D72" i="8"/>
  <c r="D73" i="8"/>
  <c r="D74" i="8"/>
  <c r="D75" i="8"/>
  <c r="D76" i="8"/>
  <c r="D77" i="8"/>
  <c r="D78" i="8"/>
  <c r="D79" i="8"/>
  <c r="D80" i="8"/>
  <c r="D81" i="8"/>
  <c r="D82" i="8"/>
  <c r="D83" i="8"/>
  <c r="D84" i="8"/>
  <c r="D85" i="8"/>
  <c r="D86" i="8"/>
  <c r="D87" i="8"/>
  <c r="D88" i="8"/>
  <c r="D89" i="8"/>
  <c r="D90" i="8"/>
  <c r="D91" i="8"/>
  <c r="D92" i="8"/>
  <c r="D93" i="8"/>
  <c r="D94" i="8"/>
  <c r="D95" i="8"/>
  <c r="D96" i="8"/>
  <c r="D97" i="8"/>
  <c r="D98" i="8"/>
  <c r="D99" i="8"/>
  <c r="D100" i="8"/>
  <c r="D101" i="8"/>
  <c r="D102" i="8"/>
  <c r="D103" i="8"/>
  <c r="D104" i="8"/>
  <c r="D105" i="8"/>
  <c r="D106" i="8"/>
  <c r="D107" i="8"/>
  <c r="D108" i="8"/>
  <c r="D109" i="8"/>
  <c r="D110" i="8"/>
  <c r="D111" i="8"/>
  <c r="D112" i="8"/>
  <c r="D113" i="8"/>
  <c r="D114" i="8"/>
  <c r="D115" i="8"/>
  <c r="D116" i="8"/>
  <c r="D117" i="8"/>
  <c r="D118" i="8"/>
  <c r="D119" i="8"/>
  <c r="D120" i="8"/>
  <c r="D121" i="8"/>
  <c r="D122" i="8"/>
  <c r="D123" i="8"/>
  <c r="D124" i="8"/>
  <c r="D125" i="8"/>
  <c r="D126" i="8"/>
  <c r="D127" i="8"/>
  <c r="D128" i="8"/>
  <c r="D129" i="8"/>
  <c r="D130" i="8"/>
  <c r="D131" i="8"/>
  <c r="D132" i="8"/>
  <c r="D133" i="8"/>
  <c r="D134" i="8"/>
  <c r="D135" i="8"/>
  <c r="D136" i="8"/>
  <c r="D137" i="8"/>
  <c r="D138" i="8"/>
  <c r="D139" i="8"/>
  <c r="D140" i="8"/>
  <c r="D141" i="8"/>
  <c r="E36" i="7"/>
  <c r="E46" i="7"/>
  <c r="E112" i="7"/>
  <c r="D2" i="7"/>
  <c r="E2" i="7" s="1"/>
  <c r="D3" i="7"/>
  <c r="E3" i="7" s="1"/>
  <c r="D4" i="7"/>
  <c r="E4" i="7" s="1"/>
  <c r="D5" i="7"/>
  <c r="E5" i="7" s="1"/>
  <c r="D6" i="7"/>
  <c r="E6" i="7" s="1"/>
  <c r="D7" i="7"/>
  <c r="E7" i="7" s="1"/>
  <c r="D8" i="7"/>
  <c r="E8" i="7" s="1"/>
  <c r="D9" i="7"/>
  <c r="E9" i="7" s="1"/>
  <c r="D10" i="7"/>
  <c r="E10" i="7" s="1"/>
  <c r="D11" i="7"/>
  <c r="E11" i="7" s="1"/>
  <c r="D12" i="7"/>
  <c r="E12" i="7" s="1"/>
  <c r="D13" i="7"/>
  <c r="E13" i="7" s="1"/>
  <c r="D14" i="7"/>
  <c r="E14" i="7" s="1"/>
  <c r="D15" i="7"/>
  <c r="E15" i="7" s="1"/>
  <c r="D16" i="7"/>
  <c r="E16" i="7" s="1"/>
  <c r="D17" i="7"/>
  <c r="E17" i="7" s="1"/>
  <c r="D18" i="7"/>
  <c r="E18" i="7" s="1"/>
  <c r="D19" i="7"/>
  <c r="E19" i="7" s="1"/>
  <c r="D20" i="7"/>
  <c r="E20" i="7" s="1"/>
  <c r="D21" i="7"/>
  <c r="E21" i="7" s="1"/>
  <c r="D22" i="7"/>
  <c r="E22" i="7" s="1"/>
  <c r="D23" i="7"/>
  <c r="E23" i="7" s="1"/>
  <c r="D24" i="7"/>
  <c r="E24" i="7" s="1"/>
  <c r="D25" i="7"/>
  <c r="E25" i="7" s="1"/>
  <c r="D26" i="7"/>
  <c r="E26" i="7" s="1"/>
  <c r="D27" i="7"/>
  <c r="E27" i="7" s="1"/>
  <c r="D28" i="7"/>
  <c r="E28" i="7" s="1"/>
  <c r="D29" i="7"/>
  <c r="E29" i="7" s="1"/>
  <c r="D30" i="7"/>
  <c r="E30" i="7" s="1"/>
  <c r="D31" i="7"/>
  <c r="E31" i="7" s="1"/>
  <c r="D32" i="7"/>
  <c r="E32" i="7" s="1"/>
  <c r="D33" i="7"/>
  <c r="E33" i="7" s="1"/>
  <c r="D34" i="7"/>
  <c r="E34" i="7" s="1"/>
  <c r="D35" i="7"/>
  <c r="E35" i="7" s="1"/>
  <c r="D37" i="7"/>
  <c r="E37" i="7" s="1"/>
  <c r="D38" i="7"/>
  <c r="E38" i="7" s="1"/>
  <c r="D39" i="7"/>
  <c r="E39" i="7" s="1"/>
  <c r="D40" i="7"/>
  <c r="E40" i="7" s="1"/>
  <c r="D41" i="7"/>
  <c r="E41" i="7" s="1"/>
  <c r="D42" i="7"/>
  <c r="E42" i="7" s="1"/>
  <c r="D43" i="7"/>
  <c r="E43" i="7" s="1"/>
  <c r="D44" i="7"/>
  <c r="E44" i="7" s="1"/>
  <c r="D45" i="7"/>
  <c r="E45" i="7" s="1"/>
  <c r="D47" i="7"/>
  <c r="E47" i="7" s="1"/>
  <c r="D48" i="7"/>
  <c r="E48" i="7" s="1"/>
  <c r="D49" i="7"/>
  <c r="E49" i="7" s="1"/>
  <c r="D50" i="7"/>
  <c r="E50" i="7" s="1"/>
  <c r="D51" i="7"/>
  <c r="E51" i="7" s="1"/>
  <c r="D52" i="7"/>
  <c r="E52" i="7" s="1"/>
  <c r="D53" i="7"/>
  <c r="E53" i="7" s="1"/>
  <c r="D54" i="7"/>
  <c r="E54" i="7" s="1"/>
  <c r="D55" i="7"/>
  <c r="E55" i="7" s="1"/>
  <c r="D56" i="7"/>
  <c r="E56" i="7" s="1"/>
  <c r="D57" i="7"/>
  <c r="E57" i="7" s="1"/>
  <c r="D58" i="7"/>
  <c r="E58" i="7" s="1"/>
  <c r="D59" i="7"/>
  <c r="E59" i="7" s="1"/>
  <c r="D60" i="7"/>
  <c r="E60" i="7" s="1"/>
  <c r="D61" i="7"/>
  <c r="E61" i="7" s="1"/>
  <c r="D62" i="7"/>
  <c r="E62" i="7" s="1"/>
  <c r="D63" i="7"/>
  <c r="E63" i="7" s="1"/>
  <c r="D64" i="7"/>
  <c r="E64" i="7" s="1"/>
  <c r="D65" i="7"/>
  <c r="E65" i="7" s="1"/>
  <c r="D66" i="7"/>
  <c r="E66" i="7" s="1"/>
  <c r="D67" i="7"/>
  <c r="E67" i="7" s="1"/>
  <c r="D68" i="7"/>
  <c r="E68" i="7" s="1"/>
  <c r="D69" i="7"/>
  <c r="E69" i="7" s="1"/>
  <c r="D70" i="7"/>
  <c r="E70" i="7" s="1"/>
  <c r="D71" i="7"/>
  <c r="E71" i="7" s="1"/>
  <c r="D72" i="7"/>
  <c r="E72" i="7" s="1"/>
  <c r="D73" i="7"/>
  <c r="E73" i="7" s="1"/>
  <c r="D74" i="7"/>
  <c r="E74" i="7" s="1"/>
  <c r="D75" i="7"/>
  <c r="E75" i="7" s="1"/>
  <c r="D76" i="7"/>
  <c r="E76" i="7" s="1"/>
  <c r="D77" i="7"/>
  <c r="E77" i="7" s="1"/>
  <c r="D78" i="7"/>
  <c r="E78" i="7" s="1"/>
  <c r="D79" i="7"/>
  <c r="E79" i="7" s="1"/>
  <c r="D80" i="7"/>
  <c r="E80" i="7" s="1"/>
  <c r="D81" i="7"/>
  <c r="E81" i="7" s="1"/>
  <c r="D82" i="7"/>
  <c r="E82" i="7" s="1"/>
  <c r="D83" i="7"/>
  <c r="E83" i="7" s="1"/>
  <c r="D84" i="7"/>
  <c r="E84" i="7" s="1"/>
  <c r="D85" i="7"/>
  <c r="E85" i="7" s="1"/>
  <c r="D86" i="7"/>
  <c r="E86" i="7" s="1"/>
  <c r="D87" i="7"/>
  <c r="E87" i="7" s="1"/>
  <c r="D88" i="7"/>
  <c r="E88" i="7" s="1"/>
  <c r="D89" i="7"/>
  <c r="E89" i="7" s="1"/>
  <c r="D90" i="7"/>
  <c r="E90" i="7" s="1"/>
  <c r="D91" i="7"/>
  <c r="E91" i="7" s="1"/>
  <c r="D92" i="7"/>
  <c r="E92" i="7" s="1"/>
  <c r="D93" i="7"/>
  <c r="E93" i="7" s="1"/>
  <c r="D94" i="7"/>
  <c r="E94" i="7" s="1"/>
  <c r="D95" i="7"/>
  <c r="E95" i="7" s="1"/>
  <c r="D96" i="7"/>
  <c r="E96" i="7" s="1"/>
  <c r="D97" i="7"/>
  <c r="E97" i="7" s="1"/>
  <c r="D98" i="7"/>
  <c r="E98" i="7" s="1"/>
  <c r="D99" i="7"/>
  <c r="E99" i="7" s="1"/>
  <c r="D100" i="7"/>
  <c r="E100" i="7" s="1"/>
  <c r="D101" i="7"/>
  <c r="E101" i="7" s="1"/>
  <c r="D102" i="7"/>
  <c r="E102" i="7" s="1"/>
  <c r="D103" i="7"/>
  <c r="E103" i="7" s="1"/>
  <c r="D104" i="7"/>
  <c r="E104" i="7" s="1"/>
  <c r="D105" i="7"/>
  <c r="E105" i="7" s="1"/>
  <c r="D106" i="7"/>
  <c r="E106" i="7" s="1"/>
  <c r="D107" i="7"/>
  <c r="E107" i="7" s="1"/>
  <c r="D108" i="7"/>
  <c r="E108" i="7" s="1"/>
  <c r="D109" i="7"/>
  <c r="E109" i="7" s="1"/>
  <c r="D110" i="7"/>
  <c r="E110" i="7" s="1"/>
  <c r="D111" i="7"/>
  <c r="E111" i="7" s="1"/>
  <c r="E113" i="7"/>
  <c r="D114" i="7"/>
  <c r="E114" i="7" s="1"/>
  <c r="D115" i="7"/>
  <c r="E115" i="7" s="1"/>
  <c r="E116" i="7"/>
  <c r="D117" i="7"/>
  <c r="E117" i="7" s="1"/>
  <c r="E118" i="7"/>
  <c r="E119" i="7"/>
  <c r="E120" i="7"/>
  <c r="E121" i="7"/>
  <c r="D122" i="7"/>
  <c r="E122" i="7" s="1"/>
  <c r="D123" i="7"/>
  <c r="E123" i="7" s="1"/>
  <c r="D124" i="7"/>
  <c r="E124" i="7" s="1"/>
  <c r="D125" i="7"/>
  <c r="E125" i="7" s="1"/>
  <c r="D126" i="7"/>
  <c r="E126" i="7" s="1"/>
  <c r="D127" i="7"/>
  <c r="E127" i="7" s="1"/>
  <c r="D128" i="7"/>
  <c r="E128" i="7" s="1"/>
  <c r="D129" i="7"/>
  <c r="E129" i="7" s="1"/>
  <c r="D130" i="7"/>
  <c r="E130" i="7" s="1"/>
  <c r="D131" i="7"/>
  <c r="E131" i="7" s="1"/>
  <c r="D132" i="7"/>
  <c r="E132" i="7" s="1"/>
  <c r="D133" i="7"/>
  <c r="E133" i="7" s="1"/>
  <c r="D134" i="7"/>
  <c r="E134" i="7" s="1"/>
  <c r="D135" i="7"/>
  <c r="E135" i="7" s="1"/>
  <c r="D136" i="7"/>
  <c r="E136" i="7" s="1"/>
  <c r="D137" i="7"/>
  <c r="E137" i="7" s="1"/>
  <c r="D138" i="7"/>
  <c r="E138" i="7" s="1"/>
  <c r="D139" i="7"/>
  <c r="E139" i="7" s="1"/>
  <c r="D140" i="7"/>
  <c r="E140" i="7" s="1"/>
  <c r="D141" i="7"/>
  <c r="E141" i="7" s="1"/>
  <c r="E112" i="6"/>
  <c r="E132" i="6"/>
  <c r="E133" i="6"/>
  <c r="E134" i="6"/>
  <c r="E135" i="6"/>
  <c r="E136" i="6"/>
  <c r="E137" i="6"/>
  <c r="E138" i="6"/>
  <c r="E139" i="6"/>
  <c r="E140" i="6"/>
  <c r="E141" i="6"/>
  <c r="D2" i="6"/>
  <c r="E2" i="6" s="1"/>
  <c r="D3" i="6"/>
  <c r="E3" i="6" s="1"/>
  <c r="D4" i="6"/>
  <c r="E4" i="6" s="1"/>
  <c r="D5" i="6"/>
  <c r="E5" i="6" s="1"/>
  <c r="D6" i="6"/>
  <c r="E6" i="6" s="1"/>
  <c r="D7" i="6"/>
  <c r="E7" i="6" s="1"/>
  <c r="D8" i="6"/>
  <c r="E8" i="6" s="1"/>
  <c r="D9" i="6"/>
  <c r="E9" i="6" s="1"/>
  <c r="D10" i="6"/>
  <c r="E10" i="6" s="1"/>
  <c r="D11" i="6"/>
  <c r="E11" i="6" s="1"/>
  <c r="D12" i="6"/>
  <c r="E12" i="6" s="1"/>
  <c r="D13" i="6"/>
  <c r="E13" i="6" s="1"/>
  <c r="D14" i="6"/>
  <c r="E14" i="6" s="1"/>
  <c r="D15" i="6"/>
  <c r="E15" i="6" s="1"/>
  <c r="D16" i="6"/>
  <c r="E16" i="6" s="1"/>
  <c r="D17" i="6"/>
  <c r="E17" i="6" s="1"/>
  <c r="D18" i="6"/>
  <c r="E18" i="6" s="1"/>
  <c r="D19" i="6"/>
  <c r="E19" i="6" s="1"/>
  <c r="D20" i="6"/>
  <c r="E20" i="6" s="1"/>
  <c r="D21" i="6"/>
  <c r="E21" i="6" s="1"/>
  <c r="D22" i="6"/>
  <c r="E22" i="6" s="1"/>
  <c r="D23" i="6"/>
  <c r="E23" i="6" s="1"/>
  <c r="D24" i="6"/>
  <c r="E24" i="6" s="1"/>
  <c r="D25" i="6"/>
  <c r="E25" i="6" s="1"/>
  <c r="D26" i="6"/>
  <c r="E26" i="6" s="1"/>
  <c r="D27" i="6"/>
  <c r="E27" i="6" s="1"/>
  <c r="D28" i="6"/>
  <c r="E28" i="6" s="1"/>
  <c r="D29" i="6"/>
  <c r="E29" i="6" s="1"/>
  <c r="D30" i="6"/>
  <c r="E30" i="6" s="1"/>
  <c r="D31" i="6"/>
  <c r="E31" i="6" s="1"/>
  <c r="D32" i="6"/>
  <c r="E32" i="6" s="1"/>
  <c r="D33" i="6"/>
  <c r="E33" i="6" s="1"/>
  <c r="D34" i="6"/>
  <c r="E34" i="6" s="1"/>
  <c r="D35" i="6"/>
  <c r="E35" i="6" s="1"/>
  <c r="D36" i="6"/>
  <c r="E36" i="6" s="1"/>
  <c r="D37" i="6"/>
  <c r="E37" i="6" s="1"/>
  <c r="D38" i="6"/>
  <c r="E38" i="6" s="1"/>
  <c r="D39" i="6"/>
  <c r="E39" i="6" s="1"/>
  <c r="D40" i="6"/>
  <c r="E40" i="6" s="1"/>
  <c r="D41" i="6"/>
  <c r="E41" i="6" s="1"/>
  <c r="D42" i="6"/>
  <c r="E42" i="6" s="1"/>
  <c r="D43" i="6"/>
  <c r="E43" i="6" s="1"/>
  <c r="D44" i="6"/>
  <c r="E44" i="6" s="1"/>
  <c r="D45" i="6"/>
  <c r="E45" i="6" s="1"/>
  <c r="D46" i="6"/>
  <c r="E46" i="6" s="1"/>
  <c r="D47" i="6"/>
  <c r="E47" i="6" s="1"/>
  <c r="D48" i="6"/>
  <c r="E48" i="6" s="1"/>
  <c r="D49" i="6"/>
  <c r="E49" i="6" s="1"/>
  <c r="D50" i="6"/>
  <c r="E50" i="6" s="1"/>
  <c r="D51" i="6"/>
  <c r="E51" i="6" s="1"/>
  <c r="D52" i="6"/>
  <c r="E52" i="6" s="1"/>
  <c r="D53" i="6"/>
  <c r="E53" i="6" s="1"/>
  <c r="D54" i="6"/>
  <c r="E54" i="6" s="1"/>
  <c r="D55" i="6"/>
  <c r="E55" i="6" s="1"/>
  <c r="D56" i="6"/>
  <c r="E56" i="6" s="1"/>
  <c r="D57" i="6"/>
  <c r="E57" i="6" s="1"/>
  <c r="D58" i="6"/>
  <c r="E58" i="6" s="1"/>
  <c r="D59" i="6"/>
  <c r="E59" i="6" s="1"/>
  <c r="D60" i="6"/>
  <c r="E60" i="6" s="1"/>
  <c r="D61" i="6"/>
  <c r="E61" i="6" s="1"/>
  <c r="D62" i="6"/>
  <c r="E62" i="6" s="1"/>
  <c r="D63" i="6"/>
  <c r="E63" i="6" s="1"/>
  <c r="D64" i="6"/>
  <c r="E64" i="6" s="1"/>
  <c r="D65" i="6"/>
  <c r="E65" i="6" s="1"/>
  <c r="D66" i="6"/>
  <c r="E66" i="6" s="1"/>
  <c r="D67" i="6"/>
  <c r="E67" i="6" s="1"/>
  <c r="D68" i="6"/>
  <c r="E68" i="6" s="1"/>
  <c r="D69" i="6"/>
  <c r="E69" i="6" s="1"/>
  <c r="D70" i="6"/>
  <c r="E70" i="6" s="1"/>
  <c r="D71" i="6"/>
  <c r="E71" i="6" s="1"/>
  <c r="D72" i="6"/>
  <c r="E72" i="6" s="1"/>
  <c r="D73" i="6"/>
  <c r="E73" i="6" s="1"/>
  <c r="D74" i="6"/>
  <c r="E74" i="6" s="1"/>
  <c r="D75" i="6"/>
  <c r="E75" i="6" s="1"/>
  <c r="D76" i="6"/>
  <c r="E76" i="6" s="1"/>
  <c r="D77" i="6"/>
  <c r="E77" i="6" s="1"/>
  <c r="D78" i="6"/>
  <c r="E78" i="6" s="1"/>
  <c r="D79" i="6"/>
  <c r="E79" i="6" s="1"/>
  <c r="D80" i="6"/>
  <c r="E80" i="6" s="1"/>
  <c r="D81" i="6"/>
  <c r="E81" i="6" s="1"/>
  <c r="D82" i="6"/>
  <c r="E82" i="6" s="1"/>
  <c r="D83" i="6"/>
  <c r="E83" i="6" s="1"/>
  <c r="D84" i="6"/>
  <c r="E84" i="6" s="1"/>
  <c r="D85" i="6"/>
  <c r="E85" i="6" s="1"/>
  <c r="D86" i="6"/>
  <c r="E86" i="6" s="1"/>
  <c r="D87" i="6"/>
  <c r="E87" i="6" s="1"/>
  <c r="D88" i="6"/>
  <c r="E88" i="6" s="1"/>
  <c r="D89" i="6"/>
  <c r="E89" i="6" s="1"/>
  <c r="D90" i="6"/>
  <c r="E90" i="6" s="1"/>
  <c r="D91" i="6"/>
  <c r="E91" i="6" s="1"/>
  <c r="D92" i="6"/>
  <c r="E92" i="6" s="1"/>
  <c r="D93" i="6"/>
  <c r="E93" i="6" s="1"/>
  <c r="D94" i="6"/>
  <c r="E94" i="6" s="1"/>
  <c r="D95" i="6"/>
  <c r="E95" i="6" s="1"/>
  <c r="D96" i="6"/>
  <c r="E96" i="6" s="1"/>
  <c r="D97" i="6"/>
  <c r="E97" i="6" s="1"/>
  <c r="D98" i="6"/>
  <c r="E98" i="6" s="1"/>
  <c r="D99" i="6"/>
  <c r="E99" i="6" s="1"/>
  <c r="D100" i="6"/>
  <c r="E100" i="6" s="1"/>
  <c r="D101" i="6"/>
  <c r="E101" i="6" s="1"/>
  <c r="D102" i="6"/>
  <c r="E102" i="6" s="1"/>
  <c r="D103" i="6"/>
  <c r="E103" i="6" s="1"/>
  <c r="D104" i="6"/>
  <c r="E104" i="6" s="1"/>
  <c r="D105" i="6"/>
  <c r="E105" i="6" s="1"/>
  <c r="D106" i="6"/>
  <c r="E106" i="6" s="1"/>
  <c r="D107" i="6"/>
  <c r="E107" i="6" s="1"/>
  <c r="D108" i="6"/>
  <c r="E108" i="6" s="1"/>
  <c r="D109" i="6"/>
  <c r="E109" i="6" s="1"/>
  <c r="D110" i="6"/>
  <c r="E110" i="6" s="1"/>
  <c r="D111" i="6"/>
  <c r="E111" i="6" s="1"/>
  <c r="E113" i="6"/>
  <c r="E114" i="6"/>
  <c r="E115" i="6"/>
  <c r="E116" i="6"/>
  <c r="E117" i="6"/>
  <c r="E118" i="6"/>
  <c r="E119" i="6"/>
  <c r="E120" i="6"/>
  <c r="E121" i="6"/>
  <c r="D122" i="6"/>
  <c r="E122" i="6" s="1"/>
  <c r="D123" i="6"/>
  <c r="E123" i="6" s="1"/>
  <c r="D124" i="6"/>
  <c r="E124" i="6" s="1"/>
  <c r="D125" i="6"/>
  <c r="E125" i="6" s="1"/>
  <c r="D126" i="6"/>
  <c r="E126" i="6" s="1"/>
  <c r="D127" i="6"/>
  <c r="E127" i="6" s="1"/>
  <c r="D128" i="6"/>
  <c r="E128" i="6" s="1"/>
  <c r="D129" i="6"/>
  <c r="E129" i="6" s="1"/>
  <c r="D130" i="6"/>
  <c r="E130" i="6" s="1"/>
  <c r="D131" i="6"/>
  <c r="E131" i="6" s="1"/>
  <c r="E112" i="5"/>
  <c r="D2" i="5"/>
  <c r="E2" i="5" s="1"/>
  <c r="D3" i="5"/>
  <c r="E3" i="5" s="1"/>
  <c r="D4" i="5"/>
  <c r="E4" i="5" s="1"/>
  <c r="D5" i="5"/>
  <c r="E5" i="5" s="1"/>
  <c r="D6" i="5"/>
  <c r="E6" i="5" s="1"/>
  <c r="D7" i="5"/>
  <c r="E7" i="5" s="1"/>
  <c r="D8" i="5"/>
  <c r="E8" i="5" s="1"/>
  <c r="D9" i="5"/>
  <c r="E9" i="5" s="1"/>
  <c r="D10" i="5"/>
  <c r="E10" i="5" s="1"/>
  <c r="D11" i="5"/>
  <c r="E11" i="5" s="1"/>
  <c r="D12" i="5"/>
  <c r="E12" i="5" s="1"/>
  <c r="D13" i="5"/>
  <c r="E13" i="5" s="1"/>
  <c r="D14" i="5"/>
  <c r="E14" i="5" s="1"/>
  <c r="D15" i="5"/>
  <c r="E15" i="5" s="1"/>
  <c r="D16" i="5"/>
  <c r="E16" i="5" s="1"/>
  <c r="D17" i="5"/>
  <c r="E17" i="5" s="1"/>
  <c r="D18" i="5"/>
  <c r="E18" i="5" s="1"/>
  <c r="D19" i="5"/>
  <c r="E19" i="5" s="1"/>
  <c r="D20" i="5"/>
  <c r="E20" i="5" s="1"/>
  <c r="D21" i="5"/>
  <c r="E21" i="5" s="1"/>
  <c r="D22" i="5"/>
  <c r="E22" i="5" s="1"/>
  <c r="D23" i="5"/>
  <c r="E23" i="5" s="1"/>
  <c r="D24" i="5"/>
  <c r="E24" i="5" s="1"/>
  <c r="D25" i="5"/>
  <c r="E25" i="5" s="1"/>
  <c r="D26" i="5"/>
  <c r="E26" i="5" s="1"/>
  <c r="D27" i="5"/>
  <c r="E27" i="5" s="1"/>
  <c r="D28" i="5"/>
  <c r="E28" i="5" s="1"/>
  <c r="D29" i="5"/>
  <c r="E29" i="5" s="1"/>
  <c r="D30" i="5"/>
  <c r="E30" i="5" s="1"/>
  <c r="D31" i="5"/>
  <c r="E31" i="5" s="1"/>
  <c r="D32" i="5"/>
  <c r="E32" i="5" s="1"/>
  <c r="D33" i="5"/>
  <c r="E33" i="5" s="1"/>
  <c r="D34" i="5"/>
  <c r="E34" i="5" s="1"/>
  <c r="D35" i="5"/>
  <c r="E35" i="5" s="1"/>
  <c r="D36" i="5"/>
  <c r="E36" i="5" s="1"/>
  <c r="D37" i="5"/>
  <c r="E37" i="5" s="1"/>
  <c r="D38" i="5"/>
  <c r="E38" i="5" s="1"/>
  <c r="D39" i="5"/>
  <c r="E39" i="5" s="1"/>
  <c r="D40" i="5"/>
  <c r="E40" i="5" s="1"/>
  <c r="D41" i="5"/>
  <c r="E41" i="5" s="1"/>
  <c r="D42" i="5"/>
  <c r="E42" i="5" s="1"/>
  <c r="D43" i="5"/>
  <c r="E43" i="5" s="1"/>
  <c r="D44" i="5"/>
  <c r="E44" i="5" s="1"/>
  <c r="D45" i="5"/>
  <c r="E45" i="5" s="1"/>
  <c r="D46" i="5"/>
  <c r="E46" i="5" s="1"/>
  <c r="D47" i="5"/>
  <c r="E47" i="5" s="1"/>
  <c r="D48" i="5"/>
  <c r="E48" i="5" s="1"/>
  <c r="D49" i="5"/>
  <c r="E49" i="5" s="1"/>
  <c r="D50" i="5"/>
  <c r="E50" i="5" s="1"/>
  <c r="D51" i="5"/>
  <c r="E51" i="5" s="1"/>
  <c r="D52" i="5"/>
  <c r="E52" i="5" s="1"/>
  <c r="D53" i="5"/>
  <c r="E53" i="5" s="1"/>
  <c r="D54" i="5"/>
  <c r="E54" i="5" s="1"/>
  <c r="D55" i="5"/>
  <c r="E55" i="5" s="1"/>
  <c r="D56" i="5"/>
  <c r="E56" i="5" s="1"/>
  <c r="D57" i="5"/>
  <c r="E57" i="5" s="1"/>
  <c r="D58" i="5"/>
  <c r="E58" i="5" s="1"/>
  <c r="D59" i="5"/>
  <c r="E59" i="5" s="1"/>
  <c r="D60" i="5"/>
  <c r="E60" i="5" s="1"/>
  <c r="D61" i="5"/>
  <c r="E61" i="5" s="1"/>
  <c r="D62" i="5"/>
  <c r="E62" i="5" s="1"/>
  <c r="D63" i="5"/>
  <c r="E63" i="5" s="1"/>
  <c r="D64" i="5"/>
  <c r="E64" i="5" s="1"/>
  <c r="D65" i="5"/>
  <c r="E65" i="5" s="1"/>
  <c r="D66" i="5"/>
  <c r="E66" i="5" s="1"/>
  <c r="D67" i="5"/>
  <c r="E67" i="5" s="1"/>
  <c r="D68" i="5"/>
  <c r="E68" i="5" s="1"/>
  <c r="D69" i="5"/>
  <c r="E69" i="5" s="1"/>
  <c r="D70" i="5"/>
  <c r="E70" i="5" s="1"/>
  <c r="D71" i="5"/>
  <c r="E71" i="5" s="1"/>
  <c r="D72" i="5"/>
  <c r="E72" i="5" s="1"/>
  <c r="D73" i="5"/>
  <c r="E73" i="5" s="1"/>
  <c r="D74" i="5"/>
  <c r="E74" i="5" s="1"/>
  <c r="D75" i="5"/>
  <c r="E75" i="5" s="1"/>
  <c r="D76" i="5"/>
  <c r="E76" i="5" s="1"/>
  <c r="D77" i="5"/>
  <c r="E77" i="5" s="1"/>
  <c r="D78" i="5"/>
  <c r="E78" i="5" s="1"/>
  <c r="D79" i="5"/>
  <c r="E79" i="5" s="1"/>
  <c r="D80" i="5"/>
  <c r="E80" i="5" s="1"/>
  <c r="D81" i="5"/>
  <c r="E81" i="5" s="1"/>
  <c r="D82" i="5"/>
  <c r="E82" i="5" s="1"/>
  <c r="D83" i="5"/>
  <c r="E83" i="5" s="1"/>
  <c r="D84" i="5"/>
  <c r="E84" i="5" s="1"/>
  <c r="D85" i="5"/>
  <c r="E85" i="5" s="1"/>
  <c r="D86" i="5"/>
  <c r="E86" i="5" s="1"/>
  <c r="D87" i="5"/>
  <c r="E87" i="5" s="1"/>
  <c r="D88" i="5"/>
  <c r="E88" i="5" s="1"/>
  <c r="D89" i="5"/>
  <c r="E89" i="5" s="1"/>
  <c r="D90" i="5"/>
  <c r="E90" i="5" s="1"/>
  <c r="D91" i="5"/>
  <c r="E91" i="5" s="1"/>
  <c r="D92" i="5"/>
  <c r="E92" i="5" s="1"/>
  <c r="D93" i="5"/>
  <c r="E93" i="5" s="1"/>
  <c r="D94" i="5"/>
  <c r="E94" i="5" s="1"/>
  <c r="D95" i="5"/>
  <c r="E95" i="5" s="1"/>
  <c r="D96" i="5"/>
  <c r="E96" i="5" s="1"/>
  <c r="D97" i="5"/>
  <c r="E97" i="5" s="1"/>
  <c r="D98" i="5"/>
  <c r="E98" i="5" s="1"/>
  <c r="D99" i="5"/>
  <c r="E99" i="5" s="1"/>
  <c r="D100" i="5"/>
  <c r="E100" i="5" s="1"/>
  <c r="D101" i="5"/>
  <c r="E101" i="5" s="1"/>
  <c r="D102" i="5"/>
  <c r="E102" i="5" s="1"/>
  <c r="D103" i="5"/>
  <c r="E103" i="5" s="1"/>
  <c r="D104" i="5"/>
  <c r="E104" i="5" s="1"/>
  <c r="D105" i="5"/>
  <c r="E105" i="5" s="1"/>
  <c r="D106" i="5"/>
  <c r="E106" i="5" s="1"/>
  <c r="D107" i="5"/>
  <c r="E107" i="5" s="1"/>
  <c r="D108" i="5"/>
  <c r="E108" i="5" s="1"/>
  <c r="D109" i="5"/>
  <c r="E109" i="5" s="1"/>
  <c r="D110" i="5"/>
  <c r="E110" i="5" s="1"/>
  <c r="D111" i="5"/>
  <c r="E111" i="5" s="1"/>
  <c r="E113" i="5"/>
  <c r="E114" i="5"/>
  <c r="D115" i="5"/>
  <c r="E115" i="5" s="1"/>
  <c r="E116" i="5"/>
  <c r="E117" i="5"/>
  <c r="E118" i="5"/>
  <c r="E119" i="5"/>
  <c r="E120" i="5"/>
  <c r="E121" i="5"/>
  <c r="D122" i="5"/>
  <c r="E122" i="5" s="1"/>
  <c r="D123" i="5"/>
  <c r="E123" i="5" s="1"/>
  <c r="D124" i="5"/>
  <c r="E124" i="5" s="1"/>
  <c r="D125" i="5"/>
  <c r="E125" i="5" s="1"/>
  <c r="D126" i="5"/>
  <c r="E126" i="5" s="1"/>
  <c r="D127" i="5"/>
  <c r="E127" i="5" s="1"/>
  <c r="D128" i="5"/>
  <c r="E128" i="5" s="1"/>
  <c r="D129" i="5"/>
  <c r="E129" i="5" s="1"/>
  <c r="D130" i="5"/>
  <c r="E130" i="5" s="1"/>
  <c r="D131" i="5"/>
  <c r="E131" i="5" s="1"/>
  <c r="D132" i="5"/>
  <c r="E132" i="5" s="1"/>
  <c r="D133" i="5"/>
  <c r="E133" i="5" s="1"/>
  <c r="D134" i="5"/>
  <c r="E134" i="5" s="1"/>
  <c r="D135" i="5"/>
  <c r="E135" i="5" s="1"/>
  <c r="D136" i="5"/>
  <c r="E136" i="5" s="1"/>
  <c r="D137" i="5"/>
  <c r="E137" i="5" s="1"/>
  <c r="D138" i="5"/>
  <c r="E138" i="5" s="1"/>
  <c r="D139" i="5"/>
  <c r="E139" i="5" s="1"/>
  <c r="D140" i="5"/>
  <c r="E140" i="5" s="1"/>
  <c r="D141" i="5"/>
  <c r="E141" i="5" s="1"/>
  <c r="E3" i="4"/>
  <c r="D4" i="4"/>
  <c r="E4" i="4" s="1"/>
  <c r="D5" i="4"/>
  <c r="E5" i="4" s="1"/>
  <c r="D6" i="4"/>
  <c r="E6" i="4" s="1"/>
  <c r="D7" i="4"/>
  <c r="E7" i="4" s="1"/>
  <c r="D8" i="4"/>
  <c r="E8" i="4" s="1"/>
  <c r="E9" i="4"/>
  <c r="E10" i="4"/>
  <c r="E11" i="4"/>
  <c r="D12" i="4"/>
  <c r="E12" i="4" s="1"/>
  <c r="D13" i="4"/>
  <c r="E13" i="4" s="1"/>
  <c r="D14" i="4"/>
  <c r="E14" i="4" s="1"/>
  <c r="D15" i="4"/>
  <c r="E15" i="4" s="1"/>
  <c r="D16" i="4"/>
  <c r="E16" i="4" s="1"/>
  <c r="D17" i="4"/>
  <c r="E17" i="4" s="1"/>
  <c r="D18" i="4"/>
  <c r="E18" i="4" s="1"/>
  <c r="D19" i="4"/>
  <c r="E19" i="4" s="1"/>
  <c r="D20" i="4"/>
  <c r="E20" i="4" s="1"/>
  <c r="D21" i="4"/>
  <c r="E21" i="4" s="1"/>
  <c r="D22" i="4"/>
  <c r="E22" i="4" s="1"/>
  <c r="D23" i="4"/>
  <c r="E23" i="4" s="1"/>
  <c r="D24" i="4"/>
  <c r="E24" i="4" s="1"/>
  <c r="D25" i="4"/>
  <c r="E25" i="4" s="1"/>
  <c r="D26" i="4"/>
  <c r="E26" i="4" s="1"/>
  <c r="D27" i="4"/>
  <c r="E27" i="4" s="1"/>
  <c r="D28" i="4"/>
  <c r="E28" i="4" s="1"/>
  <c r="D29" i="4"/>
  <c r="E29" i="4" s="1"/>
  <c r="D30" i="4"/>
  <c r="E30" i="4" s="1"/>
  <c r="D31" i="4"/>
  <c r="E31" i="4" s="1"/>
  <c r="D32" i="4"/>
  <c r="E32" i="4" s="1"/>
  <c r="D33" i="4"/>
  <c r="E33" i="4" s="1"/>
  <c r="D34" i="4"/>
  <c r="E34" i="4" s="1"/>
  <c r="D35" i="4"/>
  <c r="E35" i="4" s="1"/>
  <c r="D36" i="4"/>
  <c r="E36" i="4" s="1"/>
  <c r="D37" i="4"/>
  <c r="E37" i="4" s="1"/>
  <c r="D38" i="4"/>
  <c r="E38" i="4" s="1"/>
  <c r="D39" i="4"/>
  <c r="E39" i="4" s="1"/>
  <c r="D40" i="4"/>
  <c r="E40" i="4" s="1"/>
  <c r="D41" i="4"/>
  <c r="E41" i="4" s="1"/>
  <c r="D42" i="4"/>
  <c r="E42" i="4" s="1"/>
  <c r="D43" i="4"/>
  <c r="E43" i="4" s="1"/>
  <c r="D44" i="4"/>
  <c r="E44" i="4" s="1"/>
  <c r="D45" i="4"/>
  <c r="E45" i="4" s="1"/>
  <c r="D46" i="4"/>
  <c r="E46" i="4" s="1"/>
  <c r="D47" i="4"/>
  <c r="E47" i="4" s="1"/>
  <c r="D48" i="4"/>
  <c r="E48" i="4" s="1"/>
  <c r="D49" i="4"/>
  <c r="E49" i="4" s="1"/>
  <c r="D50" i="4"/>
  <c r="E50" i="4" s="1"/>
  <c r="D51" i="4"/>
  <c r="E51" i="4" s="1"/>
  <c r="D52" i="4"/>
  <c r="E52" i="4" s="1"/>
  <c r="D53" i="4"/>
  <c r="E53" i="4" s="1"/>
  <c r="D54" i="4"/>
  <c r="E54" i="4" s="1"/>
  <c r="D55" i="4"/>
  <c r="E55" i="4" s="1"/>
  <c r="D56" i="4"/>
  <c r="E56" i="4" s="1"/>
  <c r="D57" i="4"/>
  <c r="E57" i="4" s="1"/>
  <c r="D58" i="4"/>
  <c r="E58" i="4" s="1"/>
  <c r="D59" i="4"/>
  <c r="E59" i="4" s="1"/>
  <c r="D60" i="4"/>
  <c r="E60" i="4" s="1"/>
  <c r="D61" i="4"/>
  <c r="E61" i="4" s="1"/>
  <c r="D62" i="4"/>
  <c r="E62" i="4" s="1"/>
  <c r="D63" i="4"/>
  <c r="E63" i="4" s="1"/>
  <c r="D64" i="4"/>
  <c r="E64" i="4" s="1"/>
  <c r="D65" i="4"/>
  <c r="E65" i="4" s="1"/>
  <c r="D66" i="4"/>
  <c r="E66" i="4" s="1"/>
  <c r="D67" i="4"/>
  <c r="E67" i="4" s="1"/>
  <c r="D68" i="4"/>
  <c r="E68" i="4" s="1"/>
  <c r="D69" i="4"/>
  <c r="E69" i="4" s="1"/>
  <c r="D70" i="4"/>
  <c r="E70" i="4" s="1"/>
  <c r="D71" i="4"/>
  <c r="E71" i="4" s="1"/>
  <c r="D72" i="4"/>
  <c r="E72" i="4" s="1"/>
  <c r="D73" i="4"/>
  <c r="E73" i="4" s="1"/>
  <c r="D74" i="4"/>
  <c r="E74" i="4" s="1"/>
  <c r="D75" i="4"/>
  <c r="E75" i="4" s="1"/>
  <c r="D76" i="4"/>
  <c r="E76" i="4" s="1"/>
  <c r="D77" i="4"/>
  <c r="E77" i="4" s="1"/>
  <c r="D78" i="4"/>
  <c r="E78" i="4" s="1"/>
  <c r="D79" i="4"/>
  <c r="E79" i="4" s="1"/>
  <c r="D80" i="4"/>
  <c r="E80" i="4" s="1"/>
  <c r="D81" i="4"/>
  <c r="E81" i="4" s="1"/>
  <c r="D82" i="4"/>
  <c r="E82" i="4" s="1"/>
  <c r="D83" i="4"/>
  <c r="E83" i="4" s="1"/>
  <c r="D84" i="4"/>
  <c r="E84" i="4" s="1"/>
  <c r="D85" i="4"/>
  <c r="E85" i="4" s="1"/>
  <c r="D86" i="4"/>
  <c r="E86" i="4" s="1"/>
  <c r="D87" i="4"/>
  <c r="E87" i="4" s="1"/>
  <c r="D88" i="4"/>
  <c r="E88" i="4" s="1"/>
  <c r="D89" i="4"/>
  <c r="E89" i="4" s="1"/>
  <c r="D90" i="4"/>
  <c r="E90" i="4" s="1"/>
  <c r="D91" i="4"/>
  <c r="E91" i="4" s="1"/>
  <c r="D92" i="4"/>
  <c r="E92" i="4" s="1"/>
  <c r="D93" i="4"/>
  <c r="E93" i="4" s="1"/>
  <c r="D94" i="4"/>
  <c r="E94" i="4" s="1"/>
  <c r="D95" i="4"/>
  <c r="E95" i="4" s="1"/>
  <c r="D96" i="4"/>
  <c r="E96" i="4" s="1"/>
  <c r="D97" i="4"/>
  <c r="E97" i="4" s="1"/>
  <c r="D98" i="4"/>
  <c r="E98" i="4" s="1"/>
  <c r="D99" i="4"/>
  <c r="E99" i="4" s="1"/>
  <c r="D100" i="4"/>
  <c r="E100" i="4" s="1"/>
  <c r="D101" i="4"/>
  <c r="E101" i="4" s="1"/>
  <c r="D102" i="4"/>
  <c r="E102" i="4" s="1"/>
  <c r="D103" i="4"/>
  <c r="E103" i="4" s="1"/>
  <c r="D104" i="4"/>
  <c r="E104" i="4" s="1"/>
  <c r="D105" i="4"/>
  <c r="E105" i="4" s="1"/>
  <c r="D106" i="4"/>
  <c r="E106" i="4" s="1"/>
  <c r="D107" i="4"/>
  <c r="E107" i="4" s="1"/>
  <c r="D108" i="4"/>
  <c r="E108" i="4" s="1"/>
  <c r="D109" i="4"/>
  <c r="E109" i="4" s="1"/>
  <c r="D110" i="4"/>
  <c r="E110" i="4" s="1"/>
  <c r="D111" i="4"/>
  <c r="E111" i="4" s="1"/>
  <c r="D112" i="4"/>
  <c r="E112" i="4" s="1"/>
  <c r="E113" i="4"/>
  <c r="D114" i="4"/>
  <c r="E114" i="4" s="1"/>
  <c r="D115" i="4"/>
  <c r="E115" i="4" s="1"/>
  <c r="D116" i="4"/>
  <c r="E116" i="4" s="1"/>
  <c r="E117" i="4"/>
  <c r="E118" i="4"/>
  <c r="E119" i="4"/>
  <c r="E120" i="4"/>
  <c r="E121" i="4"/>
  <c r="D122" i="4"/>
  <c r="E122" i="4" s="1"/>
  <c r="D123" i="4"/>
  <c r="E123" i="4" s="1"/>
  <c r="D124" i="4"/>
  <c r="E124" i="4" s="1"/>
  <c r="D125" i="4"/>
  <c r="E125" i="4" s="1"/>
  <c r="D126" i="4"/>
  <c r="E126" i="4" s="1"/>
  <c r="D127" i="4"/>
  <c r="E127" i="4" s="1"/>
  <c r="D128" i="4"/>
  <c r="E128" i="4" s="1"/>
  <c r="D129" i="4"/>
  <c r="E129" i="4" s="1"/>
  <c r="D130" i="4"/>
  <c r="E130" i="4" s="1"/>
  <c r="D131" i="4"/>
  <c r="E131" i="4" s="1"/>
  <c r="D132" i="4"/>
  <c r="E132" i="4" s="1"/>
  <c r="D133" i="4"/>
  <c r="E133" i="4" s="1"/>
  <c r="D134" i="4"/>
  <c r="E134" i="4" s="1"/>
  <c r="D135" i="4"/>
  <c r="E135" i="4" s="1"/>
  <c r="D136" i="4"/>
  <c r="E136" i="4" s="1"/>
  <c r="D137" i="4"/>
  <c r="E137" i="4" s="1"/>
  <c r="D138" i="4"/>
  <c r="E138" i="4" s="1"/>
  <c r="D139" i="4"/>
  <c r="E139" i="4" s="1"/>
  <c r="D140" i="4"/>
  <c r="E140" i="4" s="1"/>
  <c r="D141" i="4"/>
  <c r="E141" i="4" s="1"/>
  <c r="D2" i="4"/>
  <c r="E2" i="4" s="1"/>
  <c r="D133" i="3"/>
  <c r="D134" i="3"/>
  <c r="E134" i="3" s="1"/>
  <c r="D135" i="3"/>
  <c r="D136" i="3"/>
  <c r="D137" i="3"/>
  <c r="D138" i="3"/>
  <c r="E138" i="3" s="1"/>
  <c r="D139" i="3"/>
  <c r="D140" i="3"/>
  <c r="E140" i="3" s="1"/>
  <c r="D141" i="3"/>
  <c r="E141" i="3" s="1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5" i="3"/>
  <c r="E136" i="3"/>
  <c r="E137" i="3"/>
  <c r="E139" i="3"/>
  <c r="E2" i="3"/>
  <c r="D132" i="3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4" i="3"/>
  <c r="D122" i="3"/>
  <c r="D123" i="3"/>
  <c r="D124" i="3"/>
  <c r="D125" i="3"/>
  <c r="D126" i="3"/>
  <c r="D127" i="3"/>
  <c r="D128" i="3"/>
  <c r="D129" i="3"/>
  <c r="D130" i="3"/>
  <c r="D131" i="3"/>
  <c r="D2" i="3"/>
  <c r="E15" i="2"/>
  <c r="E27" i="2"/>
  <c r="E28" i="2"/>
  <c r="E39" i="2"/>
  <c r="E51" i="2"/>
  <c r="E52" i="2"/>
  <c r="E63" i="2"/>
  <c r="E75" i="2"/>
  <c r="E76" i="2"/>
  <c r="E87" i="2"/>
  <c r="E99" i="2"/>
  <c r="E100" i="2"/>
  <c r="E111" i="2"/>
  <c r="E123" i="2"/>
  <c r="E124" i="2"/>
  <c r="E137" i="2"/>
  <c r="D141" i="2"/>
  <c r="E141" i="2" s="1"/>
  <c r="D140" i="2"/>
  <c r="E140" i="2" s="1"/>
  <c r="D139" i="2"/>
  <c r="E139" i="2" s="1"/>
  <c r="D138" i="2"/>
  <c r="E138" i="2" s="1"/>
  <c r="D137" i="2"/>
  <c r="D136" i="2"/>
  <c r="E136" i="2" s="1"/>
  <c r="D135" i="2"/>
  <c r="E135" i="2" s="1"/>
  <c r="D134" i="2"/>
  <c r="E134" i="2" s="1"/>
  <c r="D133" i="2"/>
  <c r="E133" i="2" s="1"/>
  <c r="D132" i="2"/>
  <c r="E132" i="2" s="1"/>
  <c r="D3" i="2"/>
  <c r="E3" i="2" s="1"/>
  <c r="D4" i="2"/>
  <c r="E4" i="2" s="1"/>
  <c r="D5" i="2"/>
  <c r="E5" i="2" s="1"/>
  <c r="D6" i="2"/>
  <c r="E6" i="2" s="1"/>
  <c r="D7" i="2"/>
  <c r="E7" i="2" s="1"/>
  <c r="D8" i="2"/>
  <c r="E8" i="2" s="1"/>
  <c r="D9" i="2"/>
  <c r="E9" i="2" s="1"/>
  <c r="D10" i="2"/>
  <c r="E10" i="2" s="1"/>
  <c r="D11" i="2"/>
  <c r="E11" i="2" s="1"/>
  <c r="D12" i="2"/>
  <c r="E12" i="2" s="1"/>
  <c r="D13" i="2"/>
  <c r="E13" i="2" s="1"/>
  <c r="D14" i="2"/>
  <c r="E14" i="2" s="1"/>
  <c r="D15" i="2"/>
  <c r="D16" i="2"/>
  <c r="E16" i="2" s="1"/>
  <c r="D17" i="2"/>
  <c r="E17" i="2" s="1"/>
  <c r="D18" i="2"/>
  <c r="E18" i="2" s="1"/>
  <c r="D19" i="2"/>
  <c r="E19" i="2" s="1"/>
  <c r="D20" i="2"/>
  <c r="E20" i="2" s="1"/>
  <c r="D21" i="2"/>
  <c r="E21" i="2" s="1"/>
  <c r="D22" i="2"/>
  <c r="E22" i="2" s="1"/>
  <c r="D23" i="2"/>
  <c r="E23" i="2" s="1"/>
  <c r="D24" i="2"/>
  <c r="E24" i="2" s="1"/>
  <c r="D25" i="2"/>
  <c r="E25" i="2" s="1"/>
  <c r="D26" i="2"/>
  <c r="E26" i="2" s="1"/>
  <c r="D27" i="2"/>
  <c r="D28" i="2"/>
  <c r="D29" i="2"/>
  <c r="E29" i="2" s="1"/>
  <c r="D30" i="2"/>
  <c r="E30" i="2" s="1"/>
  <c r="D31" i="2"/>
  <c r="E31" i="2" s="1"/>
  <c r="D32" i="2"/>
  <c r="E32" i="2" s="1"/>
  <c r="D33" i="2"/>
  <c r="E33" i="2" s="1"/>
  <c r="D34" i="2"/>
  <c r="E34" i="2" s="1"/>
  <c r="D35" i="2"/>
  <c r="E35" i="2" s="1"/>
  <c r="D36" i="2"/>
  <c r="E36" i="2" s="1"/>
  <c r="D37" i="2"/>
  <c r="E37" i="2" s="1"/>
  <c r="D38" i="2"/>
  <c r="E38" i="2" s="1"/>
  <c r="D39" i="2"/>
  <c r="D40" i="2"/>
  <c r="E40" i="2" s="1"/>
  <c r="D41" i="2"/>
  <c r="E41" i="2" s="1"/>
  <c r="D42" i="2"/>
  <c r="E42" i="2" s="1"/>
  <c r="D43" i="2"/>
  <c r="E43" i="2" s="1"/>
  <c r="D44" i="2"/>
  <c r="E44" i="2" s="1"/>
  <c r="D45" i="2"/>
  <c r="E45" i="2" s="1"/>
  <c r="D46" i="2"/>
  <c r="E46" i="2" s="1"/>
  <c r="D47" i="2"/>
  <c r="E47" i="2" s="1"/>
  <c r="D48" i="2"/>
  <c r="E48" i="2" s="1"/>
  <c r="D49" i="2"/>
  <c r="E49" i="2" s="1"/>
  <c r="D50" i="2"/>
  <c r="E50" i="2" s="1"/>
  <c r="D51" i="2"/>
  <c r="D52" i="2"/>
  <c r="D53" i="2"/>
  <c r="E53" i="2" s="1"/>
  <c r="D54" i="2"/>
  <c r="E54" i="2" s="1"/>
  <c r="D55" i="2"/>
  <c r="E55" i="2" s="1"/>
  <c r="D56" i="2"/>
  <c r="E56" i="2" s="1"/>
  <c r="D57" i="2"/>
  <c r="E57" i="2" s="1"/>
  <c r="D58" i="2"/>
  <c r="E58" i="2" s="1"/>
  <c r="D59" i="2"/>
  <c r="E59" i="2" s="1"/>
  <c r="D60" i="2"/>
  <c r="E60" i="2" s="1"/>
  <c r="D61" i="2"/>
  <c r="E61" i="2" s="1"/>
  <c r="D62" i="2"/>
  <c r="E62" i="2" s="1"/>
  <c r="D63" i="2"/>
  <c r="D64" i="2"/>
  <c r="E64" i="2" s="1"/>
  <c r="D65" i="2"/>
  <c r="E65" i="2" s="1"/>
  <c r="D66" i="2"/>
  <c r="E66" i="2" s="1"/>
  <c r="D67" i="2"/>
  <c r="E67" i="2" s="1"/>
  <c r="D68" i="2"/>
  <c r="E68" i="2" s="1"/>
  <c r="D69" i="2"/>
  <c r="E69" i="2" s="1"/>
  <c r="D70" i="2"/>
  <c r="E70" i="2" s="1"/>
  <c r="D71" i="2"/>
  <c r="E71" i="2" s="1"/>
  <c r="D72" i="2"/>
  <c r="E72" i="2" s="1"/>
  <c r="D73" i="2"/>
  <c r="E73" i="2" s="1"/>
  <c r="D74" i="2"/>
  <c r="E74" i="2" s="1"/>
  <c r="D75" i="2"/>
  <c r="D76" i="2"/>
  <c r="D77" i="2"/>
  <c r="E77" i="2" s="1"/>
  <c r="D78" i="2"/>
  <c r="E78" i="2" s="1"/>
  <c r="D79" i="2"/>
  <c r="E79" i="2" s="1"/>
  <c r="D80" i="2"/>
  <c r="E80" i="2" s="1"/>
  <c r="D81" i="2"/>
  <c r="E81" i="2" s="1"/>
  <c r="D82" i="2"/>
  <c r="E82" i="2" s="1"/>
  <c r="D83" i="2"/>
  <c r="E83" i="2" s="1"/>
  <c r="D84" i="2"/>
  <c r="E84" i="2" s="1"/>
  <c r="D85" i="2"/>
  <c r="E85" i="2" s="1"/>
  <c r="D86" i="2"/>
  <c r="E86" i="2" s="1"/>
  <c r="D87" i="2"/>
  <c r="D88" i="2"/>
  <c r="E88" i="2" s="1"/>
  <c r="D89" i="2"/>
  <c r="E89" i="2" s="1"/>
  <c r="D90" i="2"/>
  <c r="E90" i="2" s="1"/>
  <c r="D91" i="2"/>
  <c r="E91" i="2" s="1"/>
  <c r="D92" i="2"/>
  <c r="E92" i="2" s="1"/>
  <c r="D93" i="2"/>
  <c r="E93" i="2" s="1"/>
  <c r="D94" i="2"/>
  <c r="E94" i="2" s="1"/>
  <c r="D95" i="2"/>
  <c r="E95" i="2" s="1"/>
  <c r="D96" i="2"/>
  <c r="E96" i="2" s="1"/>
  <c r="D97" i="2"/>
  <c r="E97" i="2" s="1"/>
  <c r="D98" i="2"/>
  <c r="E98" i="2" s="1"/>
  <c r="D99" i="2"/>
  <c r="D100" i="2"/>
  <c r="D101" i="2"/>
  <c r="E101" i="2" s="1"/>
  <c r="D102" i="2"/>
  <c r="E102" i="2" s="1"/>
  <c r="D103" i="2"/>
  <c r="E103" i="2" s="1"/>
  <c r="D104" i="2"/>
  <c r="E104" i="2" s="1"/>
  <c r="D105" i="2"/>
  <c r="E105" i="2" s="1"/>
  <c r="D106" i="2"/>
  <c r="E106" i="2" s="1"/>
  <c r="D107" i="2"/>
  <c r="E107" i="2" s="1"/>
  <c r="D108" i="2"/>
  <c r="E108" i="2" s="1"/>
  <c r="D109" i="2"/>
  <c r="E109" i="2" s="1"/>
  <c r="D110" i="2"/>
  <c r="E110" i="2" s="1"/>
  <c r="D111" i="2"/>
  <c r="D112" i="2"/>
  <c r="E112" i="2" s="1"/>
  <c r="E113" i="2"/>
  <c r="E114" i="2"/>
  <c r="E115" i="2"/>
  <c r="E116" i="2"/>
  <c r="E117" i="2"/>
  <c r="E118" i="2"/>
  <c r="E119" i="2"/>
  <c r="E120" i="2"/>
  <c r="E121" i="2"/>
  <c r="D122" i="2"/>
  <c r="E122" i="2" s="1"/>
  <c r="D123" i="2"/>
  <c r="D124" i="2"/>
  <c r="D125" i="2"/>
  <c r="E125" i="2" s="1"/>
  <c r="D126" i="2"/>
  <c r="E126" i="2" s="1"/>
  <c r="D127" i="2"/>
  <c r="E127" i="2" s="1"/>
  <c r="D128" i="2"/>
  <c r="E128" i="2" s="1"/>
  <c r="D129" i="2"/>
  <c r="E129" i="2" s="1"/>
  <c r="D130" i="2"/>
  <c r="E130" i="2" s="1"/>
  <c r="D131" i="2"/>
  <c r="E131" i="2" s="1"/>
  <c r="D2" i="2"/>
  <c r="E2" i="2" s="1"/>
</calcChain>
</file>

<file path=xl/sharedStrings.xml><?xml version="1.0" encoding="utf-8"?>
<sst xmlns="http://schemas.openxmlformats.org/spreadsheetml/2006/main" count="9621" uniqueCount="34">
  <si>
    <t>Type of financial crime</t>
  </si>
  <si>
    <t>Stage of supply chain</t>
  </si>
  <si>
    <t>08/2024 Rating</t>
  </si>
  <si>
    <t>12/2024 Rating</t>
  </si>
  <si>
    <t>08/2024-12/2024 Change</t>
  </si>
  <si>
    <t>Corruption and Bribery</t>
  </si>
  <si>
    <t>Procurement of permit</t>
  </si>
  <si>
    <t>Supply of machinery and/or equipment</t>
  </si>
  <si>
    <t>Timber</t>
  </si>
  <si>
    <t>Minerals</t>
  </si>
  <si>
    <t>Cattle</t>
  </si>
  <si>
    <t>Soy</t>
  </si>
  <si>
    <t>Cocoa</t>
  </si>
  <si>
    <t>Coffee</t>
  </si>
  <si>
    <t>Palm oil</t>
  </si>
  <si>
    <t>Rubber</t>
  </si>
  <si>
    <t>Fraud</t>
  </si>
  <si>
    <t>Money Laundering</t>
  </si>
  <si>
    <t>Sanctions evasion</t>
  </si>
  <si>
    <t>Terrorist and Conflict Financing</t>
  </si>
  <si>
    <t>Tax evasion</t>
  </si>
  <si>
    <t>Forced labour</t>
  </si>
  <si>
    <t>Human Trafficking</t>
  </si>
  <si>
    <t>Child labour</t>
  </si>
  <si>
    <t>Environmental Crime</t>
  </si>
  <si>
    <t>Drug Trafficking</t>
  </si>
  <si>
    <t>Organised Crime</t>
  </si>
  <si>
    <t>Human Rights</t>
  </si>
  <si>
    <t>Rule of Law</t>
  </si>
  <si>
    <t>Rule of law</t>
  </si>
  <si>
    <t>Avocados</t>
  </si>
  <si>
    <t>Drugs trafficking</t>
  </si>
  <si>
    <t>Human rights</t>
  </si>
  <si>
    <t>Rule of law 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</si>
</sst>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17" fontId="0" fillId="0" borderId="0" xfId="0" applyNumberFormat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17" fontId="1" fillId="2" borderId="3" xfId="0" applyNumberFormat="1" applyFont="1" applyFill="1" applyBorder="1"/>
    <xf numFmtId="0" fontId="1" fillId="2" borderId="5" xfId="0" applyFont="1" applyFill="1" applyBorder="1"/>
    <xf numFmtId="0" fontId="0" fillId="3" borderId="0" xfId="0" applyFill="1"/>
    <xf numFmtId="0" fontId="1" fillId="2" borderId="6" xfId="0" applyFont="1" applyFill="1" applyBorder="1"/>
    <xf numFmtId="0" fontId="1" fillId="2" borderId="4" xfId="0" applyFont="1" applyFill="1" applyBorder="1"/>
    <xf numFmtId="17" fontId="1" fillId="2" borderId="4" xfId="0" applyNumberFormat="1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1" fillId="2" borderId="0" xfId="0" applyFont="1" applyFill="1"/>
    <xf numFmtId="17" fontId="1" fillId="2" borderId="0" xfId="0" applyNumberFormat="1" applyFont="1" applyFill="1"/>
    <xf numFmtId="0" fontId="1" fillId="2" borderId="9" xfId="0" applyFont="1" applyFill="1" applyBorder="1"/>
  </cellXfs>
  <cellStyles count="1">
    <cellStyle name="Normal" xfId="0" builtinId="0"/>
  </cellStyles>
  <dxfs count="159">
    <dxf>
      <numFmt numFmtId="0" formatCode="General"/>
    </dxf>
    <dxf>
      <numFmt numFmtId="0" formatCode="General"/>
    </dxf>
    <dxf>
      <border outline="0">
        <bottom style="thin">
          <color theme="1"/>
        </bottom>
      </border>
    </dxf>
    <dxf>
      <border outline="0">
        <top style="thin">
          <color theme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theme="1"/>
          <bgColor theme="1"/>
        </patternFill>
      </fill>
    </dxf>
    <dxf>
      <numFmt numFmtId="0" formatCode="General"/>
    </dxf>
    <dxf>
      <numFmt numFmtId="0" formatCode="General"/>
    </dxf>
    <dxf>
      <border outline="0">
        <bottom style="thin">
          <color theme="1"/>
        </bottom>
      </border>
    </dxf>
    <dxf>
      <border outline="0">
        <top style="thin">
          <color theme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theme="1"/>
          <bgColor theme="1"/>
        </patternFill>
      </fill>
    </dxf>
    <dxf>
      <numFmt numFmtId="0" formatCode="General"/>
    </dxf>
    <dxf>
      <numFmt numFmtId="0" formatCode="General"/>
    </dxf>
    <dxf>
      <border outline="0">
        <bottom style="thin">
          <color theme="1"/>
        </bottom>
      </border>
    </dxf>
    <dxf>
      <border outline="0">
        <top style="thin">
          <color theme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theme="1"/>
          <bgColor theme="1"/>
        </patternFill>
      </fill>
    </dxf>
    <dxf>
      <numFmt numFmtId="0" formatCode="General"/>
    </dxf>
    <dxf>
      <numFmt numFmtId="0" formatCode="General"/>
    </dxf>
    <dxf>
      <border outline="0">
        <bottom style="thin">
          <color theme="1"/>
        </bottom>
      </border>
    </dxf>
    <dxf>
      <border outline="0">
        <top style="thin">
          <color theme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theme="1"/>
          <bgColor theme="1"/>
        </patternFill>
      </fill>
    </dxf>
    <dxf>
      <numFmt numFmtId="0" formatCode="General"/>
    </dxf>
    <dxf>
      <numFmt numFmtId="0" formatCode="General"/>
    </dxf>
    <dxf>
      <border outline="0">
        <bottom style="thin">
          <color theme="1"/>
        </bottom>
      </border>
    </dxf>
    <dxf>
      <border outline="0">
        <top style="thin">
          <color theme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theme="1"/>
          <bgColor theme="1"/>
        </patternFill>
      </fill>
    </dxf>
    <dxf>
      <numFmt numFmtId="0" formatCode="General"/>
    </dxf>
    <dxf>
      <numFmt numFmtId="0" formatCode="General"/>
    </dxf>
    <dxf>
      <border outline="0">
        <bottom style="thin">
          <color theme="1"/>
        </bottom>
      </border>
    </dxf>
    <dxf>
      <border outline="0">
        <top style="thin">
          <color theme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theme="1"/>
          <bgColor theme="1"/>
        </patternFill>
      </fill>
    </dxf>
    <dxf>
      <numFmt numFmtId="0" formatCode="General"/>
    </dxf>
    <dxf>
      <numFmt numFmtId="0" formatCode="General"/>
    </dxf>
    <dxf>
      <border outline="0">
        <bottom style="thin">
          <color theme="1"/>
        </bottom>
      </border>
    </dxf>
    <dxf>
      <border outline="0">
        <top style="thin">
          <color theme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theme="1"/>
          <bgColor theme="1"/>
        </patternFill>
      </fill>
    </dxf>
    <dxf>
      <numFmt numFmtId="0" formatCode="General"/>
    </dxf>
    <dxf>
      <numFmt numFmtId="0" formatCode="General"/>
    </dxf>
    <dxf>
      <border outline="0">
        <bottom style="thin">
          <color theme="1"/>
        </bottom>
      </border>
    </dxf>
    <dxf>
      <border outline="0">
        <top style="thin">
          <color theme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theme="1"/>
          <bgColor theme="1"/>
        </patternFill>
      </fill>
    </dxf>
    <dxf>
      <numFmt numFmtId="0" formatCode="General"/>
    </dxf>
    <dxf>
      <numFmt numFmtId="0" formatCode="General"/>
    </dxf>
    <dxf>
      <border outline="0">
        <bottom style="thin">
          <color theme="1"/>
        </bottom>
      </border>
    </dxf>
    <dxf>
      <border outline="0">
        <top style="thin">
          <color theme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theme="1"/>
          <bgColor theme="1"/>
        </patternFill>
      </fill>
    </dxf>
    <dxf>
      <numFmt numFmtId="0" formatCode="General"/>
    </dxf>
    <dxf>
      <numFmt numFmtId="0" formatCode="General"/>
    </dxf>
    <dxf>
      <border outline="0">
        <bottom style="thin">
          <color theme="1"/>
        </bottom>
      </border>
    </dxf>
    <dxf>
      <border outline="0">
        <top style="thin">
          <color theme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theme="1"/>
          <bgColor theme="1"/>
        </patternFill>
      </fill>
    </dxf>
    <dxf>
      <numFmt numFmtId="0" formatCode="General"/>
    </dxf>
    <dxf>
      <numFmt numFmtId="0" formatCode="General"/>
    </dxf>
    <dxf>
      <border outline="0">
        <bottom style="thin">
          <color theme="1"/>
        </bottom>
      </border>
    </dxf>
    <dxf>
      <border outline="0">
        <top style="thin">
          <color theme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theme="1"/>
          <bgColor theme="1"/>
        </patternFill>
      </fill>
    </dxf>
    <dxf>
      <numFmt numFmtId="0" formatCode="General"/>
    </dxf>
    <dxf>
      <numFmt numFmtId="0" formatCode="General"/>
    </dxf>
    <dxf>
      <border outline="0">
        <bottom style="thin">
          <color theme="1"/>
        </bottom>
      </border>
    </dxf>
    <dxf>
      <border outline="0">
        <top style="thin">
          <color theme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theme="1"/>
          <bgColor theme="1"/>
        </patternFill>
      </fill>
    </dxf>
    <dxf>
      <numFmt numFmtId="0" formatCode="General"/>
    </dxf>
    <dxf>
      <numFmt numFmtId="0" formatCode="General"/>
    </dxf>
    <dxf>
      <border outline="0">
        <bottom style="thin">
          <color theme="1"/>
        </bottom>
      </border>
    </dxf>
    <dxf>
      <border outline="0">
        <top style="thin">
          <color theme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theme="1"/>
          <bgColor theme="1"/>
        </patternFill>
      </fill>
    </dxf>
    <dxf>
      <numFmt numFmtId="0" formatCode="General"/>
    </dxf>
    <dxf>
      <numFmt numFmtId="0" formatCode="General"/>
    </dxf>
    <dxf>
      <border outline="0">
        <bottom style="thin">
          <color theme="1"/>
        </bottom>
      </border>
    </dxf>
    <dxf>
      <border outline="0">
        <top style="thin">
          <color theme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theme="1"/>
          <bgColor theme="1"/>
        </patternFill>
      </fill>
    </dxf>
    <dxf>
      <numFmt numFmtId="0" formatCode="General"/>
    </dxf>
    <dxf>
      <numFmt numFmtId="0" formatCode="General"/>
    </dxf>
    <dxf>
      <border outline="0">
        <bottom style="thin">
          <color theme="1"/>
        </bottom>
      </border>
    </dxf>
    <dxf>
      <border outline="0">
        <top style="thin">
          <color theme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theme="1"/>
          <bgColor theme="1"/>
        </patternFill>
      </fill>
    </dxf>
    <dxf>
      <numFmt numFmtId="0" formatCode="General"/>
    </dxf>
    <dxf>
      <numFmt numFmtId="0" formatCode="General"/>
    </dxf>
    <dxf>
      <border outline="0">
        <bottom style="thin">
          <color theme="1"/>
        </bottom>
      </border>
    </dxf>
    <dxf>
      <border outline="0">
        <top style="thin">
          <color theme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theme="1"/>
          <bgColor theme="1"/>
        </patternFill>
      </fill>
    </dxf>
    <dxf>
      <numFmt numFmtId="0" formatCode="General"/>
    </dxf>
    <dxf>
      <numFmt numFmtId="0" formatCode="General"/>
    </dxf>
    <dxf>
      <border outline="0">
        <bottom style="thin">
          <color theme="1"/>
        </bottom>
      </border>
    </dxf>
    <dxf>
      <border outline="0">
        <top style="thin">
          <color theme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theme="1"/>
          <bgColor theme="1"/>
        </patternFill>
      </fill>
    </dxf>
    <dxf>
      <numFmt numFmtId="0" formatCode="General"/>
    </dxf>
    <dxf>
      <numFmt numFmtId="0" formatCode="General"/>
    </dxf>
    <dxf>
      <border outline="0">
        <bottom style="thin">
          <color theme="1"/>
        </bottom>
      </border>
    </dxf>
    <dxf>
      <border outline="0">
        <top style="thin">
          <color theme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theme="1"/>
          <bgColor theme="1"/>
        </patternFill>
      </fill>
    </dxf>
    <dxf>
      <numFmt numFmtId="0" formatCode="General"/>
    </dxf>
    <dxf>
      <numFmt numFmtId="0" formatCode="General"/>
    </dxf>
    <dxf>
      <border outline="0">
        <bottom style="thin">
          <color theme="1"/>
        </bottom>
      </border>
    </dxf>
    <dxf>
      <border outline="0">
        <top style="thin">
          <color theme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theme="1"/>
          <bgColor theme="1"/>
        </patternFill>
      </fill>
    </dxf>
    <dxf>
      <numFmt numFmtId="0" formatCode="General"/>
    </dxf>
    <dxf>
      <numFmt numFmtId="0" formatCode="General"/>
    </dxf>
    <dxf>
      <border outline="0">
        <bottom style="thin">
          <color theme="1"/>
        </bottom>
      </border>
    </dxf>
    <dxf>
      <border outline="0">
        <top style="thin">
          <color theme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theme="1"/>
          <bgColor theme="1"/>
        </patternFill>
      </fill>
    </dxf>
    <dxf>
      <numFmt numFmtId="0" formatCode="General"/>
    </dxf>
    <dxf>
      <numFmt numFmtId="0" formatCode="General"/>
    </dxf>
    <dxf>
      <border outline="0">
        <bottom style="thin">
          <color theme="1"/>
        </bottom>
      </border>
    </dxf>
    <dxf>
      <border outline="0">
        <top style="thin">
          <color theme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theme="1"/>
          <bgColor theme="1"/>
        </patternFill>
      </fill>
    </dxf>
    <dxf>
      <numFmt numFmtId="0" formatCode="General"/>
    </dxf>
    <dxf>
      <numFmt numFmtId="0" formatCode="General"/>
    </dxf>
    <dxf>
      <border outline="0">
        <top style="thin">
          <color theme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theme="1"/>
          <bgColor theme="1"/>
        </patternFill>
      </fill>
    </dxf>
    <dxf>
      <numFmt numFmtId="0" formatCode="General"/>
    </dxf>
    <dxf>
      <numFmt numFmtId="0" formatCode="General"/>
    </dxf>
    <dxf>
      <border outline="0">
        <bottom style="thin">
          <color theme="1"/>
        </bottom>
      </border>
    </dxf>
    <dxf>
      <border outline="0">
        <top style="thin">
          <color theme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theme="1"/>
          <bgColor theme="1"/>
        </patternFill>
      </fill>
    </dxf>
    <dxf>
      <numFmt numFmtId="0" formatCode="General"/>
    </dxf>
    <dxf>
      <numFmt numFmtId="0" formatCode="General"/>
    </dxf>
    <dxf>
      <border outline="0">
        <bottom style="thin">
          <color theme="1"/>
        </bottom>
      </border>
    </dxf>
    <dxf>
      <border outline="0">
        <top style="thin">
          <color theme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theme="1"/>
          <bgColor theme="1"/>
        </patternFill>
      </fill>
    </dxf>
    <dxf>
      <numFmt numFmtId="0" formatCode="General"/>
    </dxf>
    <dxf>
      <numFmt numFmtId="0" formatCode="General"/>
    </dxf>
    <dxf>
      <border outline="0">
        <bottom style="thin">
          <color theme="1"/>
        </bottom>
      </border>
    </dxf>
    <dxf>
      <border outline="0">
        <top style="thin">
          <color theme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theme="1"/>
          <bgColor theme="1"/>
        </patternFill>
      </fill>
    </dxf>
    <dxf>
      <numFmt numFmtId="0" formatCode="General"/>
    </dxf>
    <dxf>
      <numFmt numFmtId="0" formatCode="General"/>
    </dxf>
    <dxf>
      <border outline="0">
        <bottom style="thin">
          <color theme="1"/>
        </bottom>
      </border>
    </dxf>
    <dxf>
      <border outline="0">
        <top style="thin">
          <color theme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theme="1"/>
          <bgColor theme="1"/>
        </patternFill>
      </fill>
    </dxf>
    <dxf>
      <numFmt numFmtId="0" formatCode="General"/>
    </dxf>
    <dxf>
      <numFmt numFmtId="0" formatCode="General"/>
    </dxf>
    <dxf>
      <border outline="0">
        <bottom style="thin">
          <color theme="1"/>
        </bottom>
      </border>
    </dxf>
    <dxf>
      <border outline="0">
        <top style="thin">
          <color theme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theme="1"/>
          <bgColor theme="1"/>
        </patternFill>
      </fill>
    </dxf>
    <dxf>
      <numFmt numFmtId="0" formatCode="General"/>
    </dxf>
    <dxf>
      <numFmt numFmtId="0" formatCode="General"/>
    </dxf>
    <dxf>
      <border outline="0">
        <bottom style="thin">
          <color theme="1"/>
        </bottom>
      </border>
    </dxf>
    <dxf>
      <border outline="0">
        <top style="thin">
          <color theme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theme="1"/>
          <bgColor theme="1"/>
        </patternFill>
      </fill>
    </dxf>
    <dxf>
      <numFmt numFmtId="0" formatCode="General"/>
    </dxf>
    <dxf>
      <numFmt numFmtId="0" formatCode="General"/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theme="1"/>
          <bgColor theme="1"/>
        </patternFill>
      </fill>
    </dxf>
    <dxf>
      <numFmt numFmtId="0" formatCode="General"/>
    </dxf>
    <dxf>
      <numFmt numFmtId="0" formatCode="General"/>
    </dxf>
    <dxf>
      <border outline="0">
        <bottom style="thin">
          <color theme="1"/>
        </bottom>
      </border>
    </dxf>
    <dxf>
      <border outline="0">
        <top style="thin">
          <color theme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theme="1"/>
          <bgColor theme="1"/>
        </patternFill>
      </fill>
    </dxf>
    <dxf>
      <numFmt numFmtId="0" formatCode="General"/>
    </dxf>
    <dxf>
      <numFmt numFmtId="0" formatCode="General"/>
    </dxf>
    <dxf>
      <border outline="0">
        <bottom style="thin">
          <color theme="1"/>
        </bottom>
      </border>
    </dxf>
    <dxf>
      <border outline="0">
        <top style="thin">
          <color theme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theme="1"/>
          <bgColor theme="1"/>
        </patternFill>
      </fill>
    </dxf>
    <dxf>
      <border outline="0">
        <bottom style="thin">
          <color theme="1"/>
        </bottom>
      </border>
    </dxf>
    <dxf>
      <border outline="0">
        <top style="thin">
          <color theme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theme="1"/>
          <bgColor theme="1"/>
        </patternFill>
      </fill>
    </dxf>
    <dxf>
      <border outline="0">
        <bottom style="thin">
          <color theme="1"/>
        </bottom>
      </border>
    </dxf>
    <dxf>
      <border outline="0">
        <top style="thin">
          <color theme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theme="1"/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DC21314-42FA-4EB4-A06B-4C753FB8C442}" name="Table1" displayName="Table1" ref="A1:E141" totalsRowShown="0">
  <autoFilter ref="A1:E141" xr:uid="{3DC21314-42FA-4EB4-A06B-4C753FB8C442}"/>
  <tableColumns count="5">
    <tableColumn id="1" xr3:uid="{E09A3060-6DA5-4DFD-9E1F-C70C12851DBD}" name="Type of financial crime"/>
    <tableColumn id="2" xr3:uid="{E6C2BA3C-4BB0-44FE-8D99-AD4D660A1B4E}" name="Stage of supply chain"/>
    <tableColumn id="4" xr3:uid="{8AF02DEB-AFCD-413A-9465-218C906DDF74}" name="08/2024 Rating"/>
    <tableColumn id="5" xr3:uid="{754D62AE-3E66-42EA-A29E-7A3C578BC86D}" name="12/2024 Rating">
      <calculatedColumnFormula>C2</calculatedColumnFormula>
    </tableColumn>
    <tableColumn id="6" xr3:uid="{317246D6-92C8-4905-ACEC-5D3168EFCD81}" name="08/2024-12/2024 Change">
      <calculatedColumnFormula>D2-C2</calculatedColumnFormula>
    </tableColumn>
  </tableColumns>
  <tableStyleInfo name="TableStyleMedium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D8535CBB-189D-4AEF-9831-925ECE58A7C8}" name="Table10" displayName="Table10" ref="A1:E141" totalsRowShown="0" headerRowDxfId="123" headerRowBorderDxfId="121" tableBorderDxfId="122">
  <autoFilter ref="A1:E141" xr:uid="{D8535CBB-189D-4AEF-9831-925ECE58A7C8}"/>
  <tableColumns count="5">
    <tableColumn id="1" xr3:uid="{6EED15B3-8F7F-4C32-AB8E-454F68607469}" name="Type of financial crime"/>
    <tableColumn id="2" xr3:uid="{CE2C266B-475C-46F3-8029-7229D8602202}" name="Stage of supply chain"/>
    <tableColumn id="3" xr3:uid="{F32C9DFA-776D-4A3D-AE29-75B9F04E283C}" name="08/2024 Rating"/>
    <tableColumn id="4" xr3:uid="{FD6CA031-3C9C-49DB-9D7E-0ECFE0131DEE}" name="12/2024 Rating" dataDxfId="120">
      <calculatedColumnFormula>Table10[[#This Row],[08/2024 Rating]]</calculatedColumnFormula>
    </tableColumn>
    <tableColumn id="5" xr3:uid="{5B066CCB-6C25-4C5F-8574-F93E0A7BD733}" name="08/2024-12/2024 Change" dataDxfId="119">
      <calculatedColumnFormula>Table10[[#This Row],[12/2024 Rating]]-Table10[[#This Row],[08/2024 Rating]]</calculatedColumnFormula>
    </tableColumn>
  </tableColumns>
  <tableStyleInfo name="TableStyleMedium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16D5FBA-E3A7-403F-B44C-894C7276EAC6}" name="Table11" displayName="Table11" ref="A1:E141" totalsRowShown="0" headerRowDxfId="118" headerRowBorderDxfId="116" tableBorderDxfId="117">
  <autoFilter ref="A1:E141" xr:uid="{016D5FBA-E3A7-403F-B44C-894C7276EAC6}"/>
  <tableColumns count="5">
    <tableColumn id="1" xr3:uid="{1DCA76A4-CF42-4827-BAC2-E9AD2FAA51AF}" name="Type of financial crime"/>
    <tableColumn id="2" xr3:uid="{C7DE6EED-604E-4DCC-9414-3AF8F689EBAE}" name="Stage of supply chain"/>
    <tableColumn id="3" xr3:uid="{BDE7F8F5-E8B4-470B-B70E-0FE2F9BBDFE7}" name="08/2024 Rating"/>
    <tableColumn id="4" xr3:uid="{1760E667-5A49-42F6-8982-DBB78EA1F309}" name="12/2024 Rating" dataDxfId="115">
      <calculatedColumnFormula>Table11[[#This Row],[08/2024 Rating]]</calculatedColumnFormula>
    </tableColumn>
    <tableColumn id="5" xr3:uid="{4451C266-F57F-4DA3-9315-65437867CE0A}" name="08/2024-12/2024 Change" dataDxfId="114">
      <calculatedColumnFormula>Table11[[#This Row],[12/2024 Rating]]-Table11[[#This Row],[08/2024 Rating]]</calculatedColumnFormula>
    </tableColumn>
  </tableColumns>
  <tableStyleInfo name="TableStyleMedium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6038D261-F010-418F-A93A-701445FECDD2}" name="Table12" displayName="Table12" ref="A2:E141" totalsRowShown="0" headerRowDxfId="113" headerRowBorderDxfId="111" tableBorderDxfId="112">
  <autoFilter ref="A2:E141" xr:uid="{6038D261-F010-418F-A93A-701445FECDD2}"/>
  <tableColumns count="5">
    <tableColumn id="1" xr3:uid="{98CE720A-00C9-421D-9811-DD7D70F1ED17}" name="Type of financial crime"/>
    <tableColumn id="2" xr3:uid="{A5C38EB7-465A-44D1-99E0-3D09BC4E6384}" name="Stage of supply chain"/>
    <tableColumn id="3" xr3:uid="{93BE27B5-541D-4B8B-AFFB-E3E97E7A4D99}" name="08/2024 Rating"/>
    <tableColumn id="4" xr3:uid="{0BF95413-1FB5-435E-BBB2-DF5B169A9092}" name="12/2024 Rating" dataDxfId="110">
      <calculatedColumnFormula>Table12[[#This Row],[08/2024 Rating]]</calculatedColumnFormula>
    </tableColumn>
    <tableColumn id="5" xr3:uid="{84DE1A3E-D1C0-4163-8E9B-3A0976C40332}" name="08/2024-12/2024 Change" dataDxfId="109">
      <calculatedColumnFormula>Table12[[#This Row],[12/2024 Rating]]-Table12[[#This Row],[08/2024 Rating]]</calculatedColumnFormula>
    </tableColumn>
  </tableColumns>
  <tableStyleInfo name="TableStyleMedium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D6D22D5F-D9FA-465F-9FDF-56FE9397ECFC}" name="Table13" displayName="Table13" ref="A1:E141" totalsRowShown="0" headerRowDxfId="108" tableBorderDxfId="107">
  <autoFilter ref="A1:E141" xr:uid="{D6D22D5F-D9FA-465F-9FDF-56FE9397ECFC}"/>
  <tableColumns count="5">
    <tableColumn id="1" xr3:uid="{E8A3F809-7F15-4FCF-88B3-A71C04EC6720}" name="Type of financial crime"/>
    <tableColumn id="2" xr3:uid="{CA7A54B1-618F-4D8B-A7E0-564B62EE97C0}" name="Stage of supply chain"/>
    <tableColumn id="3" xr3:uid="{43920047-3841-4103-9067-39E2622633BD}" name="08/2024 Rating"/>
    <tableColumn id="4" xr3:uid="{D5FC50AE-890E-4B76-A986-FD69B3C19CFB}" name="12/2024 Rating" dataDxfId="106">
      <calculatedColumnFormula>Table13[[#This Row],[08/2024 Rating]]</calculatedColumnFormula>
    </tableColumn>
    <tableColumn id="5" xr3:uid="{8E4222BB-4C6C-4354-9433-6C96F0BA0E6B}" name="08/2024-12/2024 Change" dataDxfId="105">
      <calculatedColumnFormula>Table13[[#This Row],[12/2024 Rating]]-Table13[[#This Row],[08/2024 Rating]]</calculatedColumnFormula>
    </tableColumn>
  </tableColumns>
  <tableStyleInfo name="TableStyleMedium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7112E7BE-833E-4E0D-9400-34106728FFA1}" name="Table14" displayName="Table14" ref="A1:E141" totalsRowShown="0" headerRowDxfId="104" headerRowBorderDxfId="102" tableBorderDxfId="103">
  <autoFilter ref="A1:E141" xr:uid="{7112E7BE-833E-4E0D-9400-34106728FFA1}"/>
  <tableColumns count="5">
    <tableColumn id="1" xr3:uid="{0BD589A2-52E1-4534-B6BB-1F765C9ADF88}" name="Type of financial crime"/>
    <tableColumn id="2" xr3:uid="{C7D8B485-422C-4866-B3B9-86C5C8C4B94B}" name="Stage of supply chain"/>
    <tableColumn id="3" xr3:uid="{C5E2B275-A4A2-411F-83B6-7BABEC751D0E}" name="08/2024 Rating"/>
    <tableColumn id="4" xr3:uid="{F1B25AFE-BB79-40EE-BEAD-45F100978355}" name="12/2024 Rating" dataDxfId="101">
      <calculatedColumnFormula>Table14[[#This Row],[08/2024 Rating]]</calculatedColumnFormula>
    </tableColumn>
    <tableColumn id="5" xr3:uid="{EDED5333-0196-43A2-9A34-D5C60F70660E}" name="08/2024-12/2024 Change" dataDxfId="100">
      <calculatedColumnFormula>Table14[[#This Row],[12/2024 Rating]]-Table14[[#This Row],[08/2024 Rating]]</calculatedColumnFormula>
    </tableColumn>
  </tableColumns>
  <tableStyleInfo name="TableStyleMedium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7E44964B-1F51-4BF0-83C7-920FA025CFCD}" name="Table15" displayName="Table15" ref="A1:E141" totalsRowShown="0" headerRowDxfId="99" headerRowBorderDxfId="97" tableBorderDxfId="98">
  <autoFilter ref="A1:E141" xr:uid="{7E44964B-1F51-4BF0-83C7-920FA025CFCD}"/>
  <tableColumns count="5">
    <tableColumn id="1" xr3:uid="{738B73C0-08EE-4651-9AB8-A882C6B022D2}" name="Type of financial crime"/>
    <tableColumn id="2" xr3:uid="{4CEF55C6-88A4-452E-A4C6-C5D31CAB94A3}" name="Stage of supply chain"/>
    <tableColumn id="3" xr3:uid="{21DBA6EB-06C4-4BE8-BEBB-41C04093C334}" name="08/2024 Rating"/>
    <tableColumn id="4" xr3:uid="{05B56CA6-C331-4B33-9299-DBC12AA1B5F7}" name="12/2024 Rating" dataDxfId="96">
      <calculatedColumnFormula>Table15[[#This Row],[08/2024 Rating]]</calculatedColumnFormula>
    </tableColumn>
    <tableColumn id="5" xr3:uid="{E819B87F-E889-49F8-BC01-9BB4C5F6A304}" name="08/2024-12/2024 Change" dataDxfId="95">
      <calculatedColumnFormula>Table15[[#This Row],[12/2024 Rating]]-Table15[[#This Row],[08/2024 Rating]]</calculatedColumnFormula>
    </tableColumn>
  </tableColumns>
  <tableStyleInfo name="TableStyleMedium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9A4D89AC-A888-4727-A773-5904610ACFC4}" name="Table16" displayName="Table16" ref="A1:E141" totalsRowShown="0" headerRowDxfId="94" headerRowBorderDxfId="92" tableBorderDxfId="93">
  <autoFilter ref="A1:E141" xr:uid="{9A4D89AC-A888-4727-A773-5904610ACFC4}"/>
  <tableColumns count="5">
    <tableColumn id="1" xr3:uid="{AC60589B-A128-49AA-94D7-95492D4F7E80}" name="Type of financial crime"/>
    <tableColumn id="2" xr3:uid="{7EB9B759-19A4-42CB-B611-0659360D4A37}" name="Stage of supply chain"/>
    <tableColumn id="3" xr3:uid="{26771466-AC97-4266-B8CB-8CD8074097F8}" name="08/2024 Rating"/>
    <tableColumn id="4" xr3:uid="{2A28018B-2E70-4AFF-B9CD-E25C6C49D324}" name="12/2024 Rating" dataDxfId="91">
      <calculatedColumnFormula>Table16[[#This Row],[08/2024 Rating]]</calculatedColumnFormula>
    </tableColumn>
    <tableColumn id="5" xr3:uid="{09EB2BDA-6D3F-4BDA-91B6-63575BCD8AF7}" name="08/2024-12/2024 Change" dataDxfId="90">
      <calculatedColumnFormula>Table16[[#This Row],[12/2024 Rating]]-Table16[[#This Row],[08/2024 Rating]]</calculatedColumnFormula>
    </tableColumn>
  </tableColumns>
  <tableStyleInfo name="TableStyleMedium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6307B2F9-D088-4749-8BD9-D64DB73580CA}" name="Table17" displayName="Table17" ref="A1:E141" totalsRowShown="0" headerRowDxfId="89" headerRowBorderDxfId="87" tableBorderDxfId="88">
  <autoFilter ref="A1:E141" xr:uid="{6307B2F9-D088-4749-8BD9-D64DB73580CA}"/>
  <tableColumns count="5">
    <tableColumn id="1" xr3:uid="{C5CB45DB-6D28-4899-87B4-47E0F31B511F}" name="Type of financial crime"/>
    <tableColumn id="2" xr3:uid="{5A99B5D7-D8EC-440E-8CCC-4591E56BC12A}" name="Stage of supply chain"/>
    <tableColumn id="3" xr3:uid="{32D5B34A-C530-43F9-BB69-191BD22CEEB3}" name="08/2024 Rating"/>
    <tableColumn id="4" xr3:uid="{02F72782-88D9-41F9-B6BE-18861C313AD4}" name="12/2024 Rating" dataDxfId="86">
      <calculatedColumnFormula>Table17[[#This Row],[08/2024 Rating]]</calculatedColumnFormula>
    </tableColumn>
    <tableColumn id="5" xr3:uid="{27881630-5963-4CE8-83FC-A8586286191A}" name="08/2024-12/2024 Change" dataDxfId="85">
      <calculatedColumnFormula>Table17[[#This Row],[12/2024 Rating]]-Table17[[#This Row],[08/2024 Rating]]</calculatedColumnFormula>
    </tableColumn>
  </tableColumns>
  <tableStyleInfo name="TableStyleMedium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AEADE747-2419-4585-9B14-DB2E50F7BACF}" name="Table18" displayName="Table18" ref="A1:E141" totalsRowShown="0" headerRowDxfId="84" headerRowBorderDxfId="82" tableBorderDxfId="83">
  <autoFilter ref="A1:E141" xr:uid="{AEADE747-2419-4585-9B14-DB2E50F7BACF}"/>
  <tableColumns count="5">
    <tableColumn id="1" xr3:uid="{44D722C7-A100-41E1-9E01-53E35B8CBE26}" name="Type of financial crime"/>
    <tableColumn id="2" xr3:uid="{42109654-CDD4-4BB9-BA9C-EEDEF17040EC}" name="Stage of supply chain"/>
    <tableColumn id="3" xr3:uid="{A378EC5A-8F85-4D65-ABD1-F49427C50BC8}" name="08/2024 Rating"/>
    <tableColumn id="4" xr3:uid="{1C799868-C198-40DB-B65D-5BD192D2E573}" name="12/2024 Rating" dataDxfId="81">
      <calculatedColumnFormula>Table18[[#This Row],[08/2024 Rating]]</calculatedColumnFormula>
    </tableColumn>
    <tableColumn id="5" xr3:uid="{A3239D03-AEE8-4C2D-90F2-56D93B98E723}" name="08/2024-12/2024 Change" dataDxfId="80">
      <calculatedColumnFormula>Table18[[#This Row],[12/2024 Rating]]-Table18[[#This Row],[08/2024 Rating]]</calculatedColumnFormula>
    </tableColumn>
  </tableColumns>
  <tableStyleInfo name="TableStyleMedium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1498D2B-1E0C-4DDB-AC13-931716EA5142}" name="Table19" displayName="Table19" ref="A1:E91" totalsRowShown="0" headerRowDxfId="79" headerRowBorderDxfId="77" tableBorderDxfId="78">
  <autoFilter ref="A1:E91" xr:uid="{01498D2B-1E0C-4DDB-AC13-931716EA5142}"/>
  <tableColumns count="5">
    <tableColumn id="1" xr3:uid="{C68A59B6-90B5-4A28-8FA9-0AC2C84A93BC}" name="Type of financial crime"/>
    <tableColumn id="2" xr3:uid="{6CF532E9-CD90-4C26-AD59-E2685EC3738B}" name="Stage of supply chain"/>
    <tableColumn id="3" xr3:uid="{514476F1-4D01-4002-9669-881212ABEC7B}" name="08/2024 Rating"/>
    <tableColumn id="4" xr3:uid="{3411F474-2661-4A7C-B282-BABF677EEFE2}" name="12/2024 Rating" dataDxfId="76">
      <calculatedColumnFormula>Table19[[#This Row],[08/2024 Rating]]</calculatedColumnFormula>
    </tableColumn>
    <tableColumn id="5" xr3:uid="{18CED10B-06BD-433A-804F-27CD2599F7CF}" name="08/2024-12/2024 Change" dataDxfId="75">
      <calculatedColumnFormula>Table19[[#This Row],[12/2024 Rating]]-Table19[[#This Row],[08/2024 Rating]]</calculatedColumnFormula>
    </tableColumn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29F09EE-286A-46A0-878C-BB69F15A416D}" name="Table3" displayName="Table3" ref="A1:E141" totalsRowShown="0" headerRowDxfId="158" headerRowBorderDxfId="156" tableBorderDxfId="157">
  <autoFilter ref="A1:E141" xr:uid="{429F09EE-286A-46A0-878C-BB69F15A416D}"/>
  <tableColumns count="5">
    <tableColumn id="1" xr3:uid="{7E3291C1-08CD-4D35-B215-D090875FD99A}" name="Type of financial crime"/>
    <tableColumn id="2" xr3:uid="{5821756D-A018-424E-BC81-1B4825BF7E42}" name="Stage of supply chain"/>
    <tableColumn id="3" xr3:uid="{01AD144E-756F-4525-A64A-E69C45D4E669}" name="08/2024 Rating"/>
    <tableColumn id="4" xr3:uid="{61F64A6E-C451-44B3-9179-CFC461773A9D}" name="12/2024 Rating">
      <calculatedColumnFormula>C2</calculatedColumnFormula>
    </tableColumn>
    <tableColumn id="5" xr3:uid="{A9865F2F-0DF2-421A-BFC4-D03DED1AB000}" name="08/2024-12/2024 Change">
      <calculatedColumnFormula>D2-C2</calculatedColumnFormula>
    </tableColumn>
  </tableColumns>
  <tableStyleInfo name="TableStyleMedium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5AD3A1C2-D094-453F-8155-E9F25AEF3C91}" name="Table20" displayName="Table20" ref="A1:E141" totalsRowShown="0" headerRowDxfId="74" headerRowBorderDxfId="72" tableBorderDxfId="73">
  <autoFilter ref="A1:E141" xr:uid="{5AD3A1C2-D094-453F-8155-E9F25AEF3C91}"/>
  <tableColumns count="5">
    <tableColumn id="1" xr3:uid="{4E305517-4452-47F9-8440-C526579E03E4}" name="Type of financial crime"/>
    <tableColumn id="2" xr3:uid="{5C942AE1-1C4D-4989-97FB-F4CF28DE0069}" name="Stage of supply chain"/>
    <tableColumn id="3" xr3:uid="{99BD011A-D8A7-4E99-A6ED-B9BEB8F5E255}" name="08/2024 Rating"/>
    <tableColumn id="4" xr3:uid="{D7019149-8470-42F9-B37A-C8DCF90342E7}" name="12/2024 Rating" dataDxfId="71">
      <calculatedColumnFormula>Table20[[#This Row],[08/2024 Rating]]</calculatedColumnFormula>
    </tableColumn>
    <tableColumn id="5" xr3:uid="{D7668CBF-E6BF-4416-A48B-5F7157238F16}" name="08/2024-12/2024 Change" dataDxfId="70">
      <calculatedColumnFormula>Table20[[#This Row],[12/2024 Rating]]-Table20[[#This Row],[08/2024 Rating]]</calculatedColumnFormula>
    </tableColumn>
  </tableColumns>
  <tableStyleInfo name="TableStyleMedium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B27C4D0E-DB83-4674-B451-59F6082333E0}" name="Table21" displayName="Table21" ref="A1:E141" totalsRowShown="0" headerRowDxfId="69" headerRowBorderDxfId="67" tableBorderDxfId="68">
  <autoFilter ref="A1:E141" xr:uid="{B27C4D0E-DB83-4674-B451-59F6082333E0}"/>
  <tableColumns count="5">
    <tableColumn id="1" xr3:uid="{EBA1ED89-1394-4571-BB87-30FA47B9FA76}" name="Type of financial crime"/>
    <tableColumn id="2" xr3:uid="{3AE6B216-C14C-485D-AAAF-9DAF7B6CB52B}" name="Stage of supply chain"/>
    <tableColumn id="3" xr3:uid="{F0BD8C23-5A92-40A3-96D7-72C1A30992BB}" name="08/2024 Rating"/>
    <tableColumn id="4" xr3:uid="{2A64CA1E-0990-4A1B-A518-2DB5C06C8A91}" name="12/2024 Rating" dataDxfId="66">
      <calculatedColumnFormula>Table21[[#This Row],[08/2024 Rating]]</calculatedColumnFormula>
    </tableColumn>
    <tableColumn id="5" xr3:uid="{359021C8-FA7B-4C32-9403-94F696D388D9}" name="08/2024-12/2024 Change" dataDxfId="65">
      <calculatedColumnFormula>Table21[[#This Row],[12/2024 Rating]]-Table21[[#This Row],[08/2024 Rating]]</calculatedColumnFormula>
    </tableColumn>
  </tableColumns>
  <tableStyleInfo name="TableStyleMedium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D188FE0D-779C-488B-BC6D-ADDCF68FF502}" name="Table22" displayName="Table22" ref="A1:E155" totalsRowShown="0" headerRowDxfId="64" headerRowBorderDxfId="62" tableBorderDxfId="63">
  <autoFilter ref="A1:E155" xr:uid="{D188FE0D-779C-488B-BC6D-ADDCF68FF502}"/>
  <tableColumns count="5">
    <tableColumn id="1" xr3:uid="{13EE20BF-2691-4BB6-974C-5EBA5BB00D2D}" name="Type of financial crime"/>
    <tableColumn id="2" xr3:uid="{2CAEAF80-CCBD-4118-A059-CE3D0B98DDFB}" name="Stage of supply chain"/>
    <tableColumn id="3" xr3:uid="{68C852D8-360B-4496-938A-1B054E9B7C5F}" name="08/2024 Rating"/>
    <tableColumn id="4" xr3:uid="{C34C5C21-D23F-4E3C-ABE4-AD19A00DF1B9}" name="12/2024 Rating" dataDxfId="61">
      <calculatedColumnFormula>Table22[[#This Row],[08/2024 Rating]]</calculatedColumnFormula>
    </tableColumn>
    <tableColumn id="5" xr3:uid="{908B7B89-C14D-4236-A2D7-32859ED684F0}" name="08/2024-12/2024 Change" dataDxfId="60">
      <calculatedColumnFormula>Table22[[#This Row],[12/2024 Rating]]-Table22[[#This Row],[08/2024 Rating]]</calculatedColumnFormula>
    </tableColumn>
  </tableColumns>
  <tableStyleInfo name="TableStyleMedium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59A6E7C8-AB90-4259-86AC-C75DBE625650}" name="Table23" displayName="Table23" ref="A1:E141" totalsRowShown="0" headerRowDxfId="59" headerRowBorderDxfId="57" tableBorderDxfId="58">
  <autoFilter ref="A1:E141" xr:uid="{59A6E7C8-AB90-4259-86AC-C75DBE625650}"/>
  <tableColumns count="5">
    <tableColumn id="1" xr3:uid="{1ADFB507-EA13-434F-9637-5EBC233DF183}" name="Type of financial crime"/>
    <tableColumn id="2" xr3:uid="{2C6B43F6-2074-4829-9CC6-1D5CB9F921E5}" name="Stage of supply chain"/>
    <tableColumn id="3" xr3:uid="{0F376303-4AF5-4687-8DB6-94C40F9CC066}" name="08/2024 Rating"/>
    <tableColumn id="4" xr3:uid="{038E1C29-590D-43B0-B83F-A6414D9827EC}" name="12/2024 Rating" dataDxfId="56">
      <calculatedColumnFormula>Table23[[#This Row],[08/2024 Rating]]</calculatedColumnFormula>
    </tableColumn>
    <tableColumn id="5" xr3:uid="{48373231-B539-40CD-953C-20E368C5C36B}" name="08/2024-12/2024 Change" dataDxfId="55">
      <calculatedColumnFormula>Table23[[#This Row],[12/2024 Rating]]-Table23[[#This Row],[08/2024 Rating]]</calculatedColumnFormula>
    </tableColumn>
  </tableColumns>
  <tableStyleInfo name="TableStyleMedium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41D35F7-EC68-4808-A91E-67D507ED625B}" name="Table24" displayName="Table24" ref="A1:E141" totalsRowShown="0" headerRowDxfId="54" headerRowBorderDxfId="52" tableBorderDxfId="53">
  <autoFilter ref="A1:E141" xr:uid="{041D35F7-EC68-4808-A91E-67D507ED625B}"/>
  <tableColumns count="5">
    <tableColumn id="1" xr3:uid="{5E181344-6542-4000-B3A1-5802170F7D35}" name="Type of financial crime"/>
    <tableColumn id="2" xr3:uid="{CB967F6D-7D06-4492-B651-49A48416B7E2}" name="Stage of supply chain"/>
    <tableColumn id="3" xr3:uid="{4B30F4B7-250D-4066-A1FC-F5AC487DF754}" name="08/2024 Rating"/>
    <tableColumn id="4" xr3:uid="{F52AEF8B-BAC0-4919-A4E2-4EA314967960}" name="12/2024 Rating" dataDxfId="51">
      <calculatedColumnFormula>Table24[[#This Row],[08/2024 Rating]]</calculatedColumnFormula>
    </tableColumn>
    <tableColumn id="5" xr3:uid="{A0DF551F-9608-472E-8DEE-C4408CDC9319}" name="08/2024-12/2024 Change" dataDxfId="50">
      <calculatedColumnFormula>Table24[[#This Row],[12/2024 Rating]]-Table24[[#This Row],[08/2024 Rating]]</calculatedColumnFormula>
    </tableColumn>
  </tableColumns>
  <tableStyleInfo name="TableStyleMedium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6C8C9DD5-6D1E-454F-8116-A82496C68BDC}" name="Table25" displayName="Table25" ref="A1:E141" totalsRowShown="0" headerRowDxfId="49" headerRowBorderDxfId="47" tableBorderDxfId="48">
  <autoFilter ref="A1:E141" xr:uid="{6C8C9DD5-6D1E-454F-8116-A82496C68BDC}"/>
  <tableColumns count="5">
    <tableColumn id="1" xr3:uid="{F1457AC2-E3BF-4D82-84D5-5E25C6A7E881}" name="Type of financial crime"/>
    <tableColumn id="2" xr3:uid="{74465B4C-E873-4934-8E2D-26FAFDA2CAA4}" name="Stage of supply chain"/>
    <tableColumn id="3" xr3:uid="{0B85773A-400E-4C5A-BCB1-843F279B9F90}" name="08/2024 Rating"/>
    <tableColumn id="4" xr3:uid="{C0717164-ABD0-425A-8877-CC1483FC7313}" name="12/2024 Rating" dataDxfId="46">
      <calculatedColumnFormula>Table25[[#This Row],[08/2024 Rating]]</calculatedColumnFormula>
    </tableColumn>
    <tableColumn id="5" xr3:uid="{4A8C6112-62CB-4243-AF0E-E16AEA9731D2}" name="08/2024-12/2024 Change" dataDxfId="45">
      <calculatedColumnFormula>Table25[[#This Row],[12/2024 Rating]]-Table25[[#This Row],[08/2024 Rating]]</calculatedColumnFormula>
    </tableColumn>
  </tableColumns>
  <tableStyleInfo name="TableStyleMedium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942F897C-19CF-4E51-A294-3052228DDCE4}" name="Table26" displayName="Table26" ref="A1:E141" totalsRowShown="0" headerRowDxfId="44" headerRowBorderDxfId="42" tableBorderDxfId="43">
  <autoFilter ref="A1:E141" xr:uid="{942F897C-19CF-4E51-A294-3052228DDCE4}"/>
  <tableColumns count="5">
    <tableColumn id="1" xr3:uid="{5629ECFA-3AC8-485A-8F7A-001C0181E52E}" name="Type of financial crime"/>
    <tableColumn id="2" xr3:uid="{9491D32D-8583-4026-A35D-1CD94FC2EE66}" name="Stage of supply chain"/>
    <tableColumn id="3" xr3:uid="{70AD81A5-2440-464E-A41B-48823D13EAD6}" name="08/2024 Rating"/>
    <tableColumn id="4" xr3:uid="{752DA7A5-7C3D-4968-89F2-805E2B089009}" name="12/2024 Rating" dataDxfId="41">
      <calculatedColumnFormula>Table26[[#This Row],[08/2024 Rating]]</calculatedColumnFormula>
    </tableColumn>
    <tableColumn id="5" xr3:uid="{63AB390E-0F0E-42DF-8248-4C73F07703A2}" name="08/2024-12/2024 Change" dataDxfId="40">
      <calculatedColumnFormula>Table26[[#This Row],[12/2024 Rating]]-Table26[[#This Row],[08/2024 Rating]]</calculatedColumnFormula>
    </tableColumn>
  </tableColumns>
  <tableStyleInfo name="TableStyleMedium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233CD8A-71BE-443C-97AE-61F1FC9AA0C0}" name="Table27" displayName="Table27" ref="A1:E141" totalsRowShown="0" headerRowDxfId="39" headerRowBorderDxfId="37" tableBorderDxfId="38">
  <autoFilter ref="A1:E141" xr:uid="{0233CD8A-71BE-443C-97AE-61F1FC9AA0C0}"/>
  <tableColumns count="5">
    <tableColumn id="1" xr3:uid="{D3F21A82-A7D8-46A5-B2A8-DCEF516A6014}" name="Type of financial crime"/>
    <tableColumn id="2" xr3:uid="{96EB1CEC-D6DA-4B66-8D92-2B782C8007A3}" name="Stage of supply chain"/>
    <tableColumn id="3" xr3:uid="{488C9DAF-07C6-4152-9D02-A8DBEBABA48B}" name="08/2024 Rating"/>
    <tableColumn id="4" xr3:uid="{2392B007-B86A-4DB3-B070-07E1E008902A}" name="12/2024 Rating" dataDxfId="36">
      <calculatedColumnFormula>Table27[[#This Row],[08/2024 Rating]]</calculatedColumnFormula>
    </tableColumn>
    <tableColumn id="5" xr3:uid="{8D70B3AB-0147-4E47-9280-FA9447C48D84}" name="08/2024-12/2024 Change" dataDxfId="35">
      <calculatedColumnFormula>Table27[[#This Row],[12/2024 Rating]]-Table27[[#This Row],[08/2024 Rating]]</calculatedColumnFormula>
    </tableColumn>
  </tableColumns>
  <tableStyleInfo name="TableStyleMedium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BF73E3F3-4347-411F-A3C3-C63C03FE1466}" name="Table28" displayName="Table28" ref="A1:E141" totalsRowShown="0" headerRowDxfId="34" headerRowBorderDxfId="32" tableBorderDxfId="33">
  <autoFilter ref="A1:E141" xr:uid="{BF73E3F3-4347-411F-A3C3-C63C03FE1466}"/>
  <tableColumns count="5">
    <tableColumn id="1" xr3:uid="{07FB478C-283B-4F63-BECF-F4A4933D118E}" name="Type of financial crime"/>
    <tableColumn id="2" xr3:uid="{28BC460B-0DFA-4EA7-9731-8D6A80EB7AF2}" name="Stage of supply chain"/>
    <tableColumn id="3" xr3:uid="{CA15715A-B959-439C-B864-F1160D2A72A9}" name="08/2024 Rating"/>
    <tableColumn id="4" xr3:uid="{26F27EBD-ABD2-4D09-AF69-882AB38354BC}" name="12/2024 Rating" dataDxfId="31">
      <calculatedColumnFormula>Table28[[#This Row],[08/2024 Rating]]</calculatedColumnFormula>
    </tableColumn>
    <tableColumn id="5" xr3:uid="{18E01DA8-7042-4984-9640-30252EEF15C3}" name="08/2024-12/2024 Change" dataDxfId="30">
      <calculatedColumnFormula>Table28[[#This Row],[12/2024 Rating]]-Table28[[#This Row],[08/2024 Rating]]</calculatedColumnFormula>
    </tableColumn>
  </tableColumns>
  <tableStyleInfo name="TableStyleMedium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7B08CF71-E156-46B2-AF56-046487A6D074}" name="Table29" displayName="Table29" ref="A1:E141" totalsRowShown="0" headerRowDxfId="29" headerRowBorderDxfId="27" tableBorderDxfId="28">
  <autoFilter ref="A1:E141" xr:uid="{7B08CF71-E156-46B2-AF56-046487A6D074}"/>
  <tableColumns count="5">
    <tableColumn id="1" xr3:uid="{EC2EE845-BA78-4911-8EA8-52F124F9593F}" name="Type of financial crime"/>
    <tableColumn id="2" xr3:uid="{B5F4F321-A281-449B-9872-1404D348A11D}" name="Stage of supply chain"/>
    <tableColumn id="3" xr3:uid="{5549CAD4-A90F-4478-9D2B-BB6C648BC03A}" name="08/2024 Rating"/>
    <tableColumn id="4" xr3:uid="{D5F653E6-2FC3-425F-A306-153E6C368B29}" name="12/2024 Rating" dataDxfId="26">
      <calculatedColumnFormula>Table29[[#This Row],[08/2024 Rating]]</calculatedColumnFormula>
    </tableColumn>
    <tableColumn id="5" xr3:uid="{04D24FA4-084C-427C-9B9A-99179913C465}" name="08/2024-12/2024 Change" dataDxfId="25">
      <calculatedColumnFormula>Table29[[#This Row],[12/2024 Rating]]-Table29[[#This Row],[08/2024 Rating]]</calculatedColumnFormula>
    </tableColumn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FE7EEA1-69D6-4465-9409-3847ED79CCC5}" name="Table2" displayName="Table2" ref="A1:E141" totalsRowShown="0" headerRowDxfId="155" headerRowBorderDxfId="153" tableBorderDxfId="154">
  <autoFilter ref="A1:E141" xr:uid="{5FE7EEA1-69D6-4465-9409-3847ED79CCC5}"/>
  <tableColumns count="5">
    <tableColumn id="1" xr3:uid="{31A882C0-C9E0-42EA-AA9B-2664A3C94783}" name="Type of financial crime"/>
    <tableColumn id="2" xr3:uid="{BC16C9D3-A25A-4CF7-9C14-5A0CA4F6B8C8}" name="Stage of supply chain"/>
    <tableColumn id="3" xr3:uid="{606057E6-6B9D-405A-8BE6-E15C6EAE7CE5}" name="08/2024 Rating"/>
    <tableColumn id="4" xr3:uid="{89F5E03E-4AAF-4467-84A7-62FE061259FF}" name="12/2024 Rating">
      <calculatedColumnFormula>C2</calculatedColumnFormula>
    </tableColumn>
    <tableColumn id="5" xr3:uid="{6A0D4335-F6C2-4BE8-B024-A9C0E0C72153}" name="08/2024-12/2024 Change">
      <calculatedColumnFormula>Table2[[#This Row],[12/2024 Rating]]-Table2[[#This Row],[08/2024 Rating]]</calculatedColumnFormula>
    </tableColumn>
  </tableColumns>
  <tableStyleInfo name="TableStyleMedium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3B3D72BA-48C4-460C-81D0-5E4712F50CC3}" name="Table30" displayName="Table30" ref="A1:E141" totalsRowShown="0" headerRowDxfId="24" headerRowBorderDxfId="22" tableBorderDxfId="23">
  <autoFilter ref="A1:E141" xr:uid="{3B3D72BA-48C4-460C-81D0-5E4712F50CC3}"/>
  <tableColumns count="5">
    <tableColumn id="1" xr3:uid="{A2C64C63-31E2-49F3-8E99-50A238195D6E}" name="Type of financial crime"/>
    <tableColumn id="2" xr3:uid="{0F4C2072-7145-4299-82B4-FC0FE9934560}" name="Stage of supply chain"/>
    <tableColumn id="3" xr3:uid="{E5AAF858-5A1D-4D65-81C5-CA9A993FE939}" name="08/2024 Rating"/>
    <tableColumn id="4" xr3:uid="{D7C4C64A-6321-4F84-8EDB-37825098A5EE}" name="12/2024 Rating" dataDxfId="21">
      <calculatedColumnFormula>Table30[[#This Row],[08/2024 Rating]]</calculatedColumnFormula>
    </tableColumn>
    <tableColumn id="5" xr3:uid="{6E40250F-7982-46B6-BA0B-E573B7001F11}" name="08/2024-12/2024 Change" dataDxfId="20">
      <calculatedColumnFormula>Table30[[#This Row],[12/2024 Rating]]-Table30[[#This Row],[08/2024 Rating]]</calculatedColumnFormula>
    </tableColumn>
  </tableColumns>
  <tableStyleInfo name="TableStyleMedium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615A7CF0-B924-44CD-8ADD-FDE534160959}" name="Table31" displayName="Table31" ref="A1:E141" totalsRowShown="0" headerRowDxfId="19" headerRowBorderDxfId="17" tableBorderDxfId="18">
  <autoFilter ref="A1:E141" xr:uid="{615A7CF0-B924-44CD-8ADD-FDE534160959}"/>
  <tableColumns count="5">
    <tableColumn id="1" xr3:uid="{28F6477D-B4E9-4D2D-910E-857EE4406F34}" name="Type of financial crime"/>
    <tableColumn id="2" xr3:uid="{9275AFA1-5C99-40E0-BE9A-97E80EDCC646}" name="Stage of supply chain"/>
    <tableColumn id="3" xr3:uid="{493B145F-5EAF-484D-920A-A046A28642F0}" name="08/2024 Rating"/>
    <tableColumn id="4" xr3:uid="{AB9C5093-520F-498C-89DC-9373AFA23A4B}" name="12/2024 Rating" dataDxfId="16">
      <calculatedColumnFormula>Table31[[#This Row],[08/2024 Rating]]</calculatedColumnFormula>
    </tableColumn>
    <tableColumn id="5" xr3:uid="{6501BE12-8CEA-49FA-8A60-D72F925CF03E}" name="08/2024-12/2024 Change" dataDxfId="15">
      <calculatedColumnFormula>Table31[[#This Row],[12/2024 Rating]]-Table31[[#This Row],[08/2024 Rating]]</calculatedColumnFormula>
    </tableColumn>
  </tableColumns>
  <tableStyleInfo name="TableStyleMedium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45B03AF0-A600-4098-AA36-42517244AE77}" name="Table32" displayName="Table32" ref="A1:E141" totalsRowShown="0" headerRowDxfId="14" headerRowBorderDxfId="12" tableBorderDxfId="13">
  <autoFilter ref="A1:E141" xr:uid="{45B03AF0-A600-4098-AA36-42517244AE77}"/>
  <tableColumns count="5">
    <tableColumn id="1" xr3:uid="{6A4002B0-FFC8-4502-B5B6-DC091D430976}" name="Type of financial crime"/>
    <tableColumn id="2" xr3:uid="{5C5A8CE5-7BD4-4175-ADDB-59782E14CBDF}" name="Stage of supply chain"/>
    <tableColumn id="3" xr3:uid="{AEECEC37-288A-4F78-B5EE-26C2D1009EB5}" name="08/2024 Rating"/>
    <tableColumn id="4" xr3:uid="{97AE1193-80F7-4FD2-B25C-B8DACBF23620}" name="12/2024 Rating" dataDxfId="11">
      <calculatedColumnFormula>Table32[[#This Row],[08/2024 Rating]]</calculatedColumnFormula>
    </tableColumn>
    <tableColumn id="5" xr3:uid="{6A6E8D37-5DD9-4CF9-AB99-28E3DD217EA3}" name="08/2024-12/2024 Change" dataDxfId="10">
      <calculatedColumnFormula>Table32[[#This Row],[12/2024 Rating]]-Table32[[#This Row],[08/2024 Rating]]</calculatedColumnFormula>
    </tableColumn>
  </tableColumns>
  <tableStyleInfo name="TableStyleMedium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2F1FC062-69FB-4B5E-99E6-B5BEBF6A8D20}" name="Table33" displayName="Table33" ref="A1:E141" totalsRowShown="0" headerRowDxfId="9" headerRowBorderDxfId="7" tableBorderDxfId="8">
  <autoFilter ref="A1:E141" xr:uid="{2F1FC062-69FB-4B5E-99E6-B5BEBF6A8D20}"/>
  <tableColumns count="5">
    <tableColumn id="1" xr3:uid="{D21D96C1-E241-4980-9642-0CDC110D7021}" name="Type of financial crime"/>
    <tableColumn id="2" xr3:uid="{3EA28B7C-7608-440A-BA64-71B17200E1CA}" name="Stage of supply chain"/>
    <tableColumn id="3" xr3:uid="{E0690FB9-42F9-4528-93B1-C022654BBC87}" name="08/2024 Rating"/>
    <tableColumn id="4" xr3:uid="{5902B650-A7EF-48FD-A860-5700AD49881E}" name="12/2024 Rating" dataDxfId="6">
      <calculatedColumnFormula>Table33[[#This Row],[08/2024 Rating]]</calculatedColumnFormula>
    </tableColumn>
    <tableColumn id="5" xr3:uid="{AFDD117D-87DD-423E-83F0-2E030E4876BD}" name="08/2024-12/2024 Change" dataDxfId="5">
      <calculatedColumnFormula>Table33[[#This Row],[12/2024 Rating]]-Table33[[#This Row],[08/2024 Rating]]</calculatedColumnFormula>
    </tableColumn>
  </tableColumns>
  <tableStyleInfo name="TableStyleMedium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81EC7406-29CC-4B52-B006-7582EEF92533}" name="Table34" displayName="Table34" ref="A1:E141" totalsRowShown="0" headerRowDxfId="4" headerRowBorderDxfId="2" tableBorderDxfId="3">
  <autoFilter ref="A1:E141" xr:uid="{81EC7406-29CC-4B52-B006-7582EEF92533}"/>
  <tableColumns count="5">
    <tableColumn id="1" xr3:uid="{DB82DA00-7B9F-46B1-9F05-9C2038B25BB2}" name="Type of financial crime"/>
    <tableColumn id="2" xr3:uid="{9B62BA44-083B-455E-99AA-82BEE686A1A2}" name="Stage of supply chain"/>
    <tableColumn id="3" xr3:uid="{A30AC428-2E88-4078-87C5-4ED67FE54722}" name="08/2024 Rating"/>
    <tableColumn id="4" xr3:uid="{0F3BF89E-3B28-4A1B-B650-91A155F23F51}" name="12/2024 Rating" dataDxfId="1">
      <calculatedColumnFormula>Table34[[#This Row],[08/2024 Rating]]</calculatedColumnFormula>
    </tableColumn>
    <tableColumn id="5" xr3:uid="{24CC16F7-DE58-4E76-A231-DA3FCC004936}" name="08/2024-12/2024 Change" dataDxfId="0">
      <calculatedColumnFormula>Table34[[#This Row],[12/2024 Rating]]-Table34[[#This Row],[08/2024 Rating]]</calculatedColumnFormula>
    </tableColumn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38B2201-DEC3-476D-B8F9-07BC2312148D}" name="Table5" displayName="Table5" ref="A1:E141" totalsRowShown="0" headerRowDxfId="152" headerRowBorderDxfId="150" tableBorderDxfId="151">
  <autoFilter ref="A1:E141" xr:uid="{538B2201-DEC3-476D-B8F9-07BC2312148D}"/>
  <tableColumns count="5">
    <tableColumn id="1" xr3:uid="{A53A0725-E897-4C77-B385-921805B85A72}" name="Type of financial crime"/>
    <tableColumn id="2" xr3:uid="{FC775708-B44A-42CA-A1E2-7640DB884947}" name="Stage of supply chain"/>
    <tableColumn id="3" xr3:uid="{AA786D42-4AA3-4EEE-8B17-C8068BF77CAC}" name="08/2024 Rating"/>
    <tableColumn id="4" xr3:uid="{3A3B2D0F-CCF2-49C3-8CC9-DA60FC76E094}" name="12/2024 Rating" dataDxfId="149">
      <calculatedColumnFormula>Table5[[#This Row],[08/2024 Rating]]</calculatedColumnFormula>
    </tableColumn>
    <tableColumn id="5" xr3:uid="{9B7C5570-A948-4E8A-B161-C536FE1B92F4}" name="08/2024-12/2024 Change" dataDxfId="148">
      <calculatedColumnFormula>Table5[[#This Row],[12/2024 Rating]]-Table5[[#This Row],[08/2024 Rating]]</calculatedColumnFormula>
    </tableColumn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8FA4AE1-3848-4DD1-9F4E-A0B1B9C8A6CF}" name="Table6" displayName="Table6" ref="A1:E141" totalsRowShown="0" headerRowDxfId="147" headerRowBorderDxfId="145" tableBorderDxfId="146">
  <autoFilter ref="A1:E141" xr:uid="{B8FA4AE1-3848-4DD1-9F4E-A0B1B9C8A6CF}"/>
  <tableColumns count="5">
    <tableColumn id="1" xr3:uid="{C17F9108-EC79-4889-886A-3256BCD651FD}" name="Type of financial crime"/>
    <tableColumn id="2" xr3:uid="{A4B0D75E-8E67-436C-92F7-5D036F5CCFB3}" name="Stage of supply chain"/>
    <tableColumn id="3" xr3:uid="{6E343F31-6536-4D55-9784-51FB5B6D5DCD}" name="08/2024 Rating"/>
    <tableColumn id="4" xr3:uid="{F8FE6CBC-5C45-4C77-A4CA-1CB361AC51D4}" name="12/2024 Rating" dataDxfId="144">
      <calculatedColumnFormula>Table6[[#This Row],[08/2024 Rating]]</calculatedColumnFormula>
    </tableColumn>
    <tableColumn id="5" xr3:uid="{5EA415FA-F523-4C7C-AC2F-4DE5B613C9C8}" name="08/2024-12/2024 Change" dataDxfId="143">
      <calculatedColumnFormula>Table6[[#This Row],[12/2024 Rating]]-Table6[[#This Row],[08/2024 Rating]]</calculatedColumnFormula>
    </tableColumn>
  </tableColumns>
  <tableStyleInfo name="TableStyleMedium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8DC60BE-97BB-4F3A-A0CB-932413A41A60}" name="Table4" displayName="Table4" ref="A1:E141" totalsRowShown="0" headerRowDxfId="142" headerRowBorderDxfId="141">
  <autoFilter ref="A1:E141" xr:uid="{B8DC60BE-97BB-4F3A-A0CB-932413A41A60}"/>
  <tableColumns count="5">
    <tableColumn id="1" xr3:uid="{A1AD6A1B-4EE7-40E1-982B-75699D49ECE3}" name="Type of financial crime"/>
    <tableColumn id="2" xr3:uid="{C704E88D-B1CF-4CAC-B0EC-C09CCC49BC96}" name="Stage of supply chain"/>
    <tableColumn id="3" xr3:uid="{54751E70-EA92-4604-80BE-1278527B2F27}" name="08/2024 Rating"/>
    <tableColumn id="4" xr3:uid="{775C9E57-C4D9-4DEA-834F-B9CF26702539}" name="12/2024 Rating" dataDxfId="140">
      <calculatedColumnFormula>Table4[[#This Row],[08/2024 Rating]]</calculatedColumnFormula>
    </tableColumn>
    <tableColumn id="5" xr3:uid="{72E716E1-006D-476A-86BF-4A84CDAA526A}" name="08/2024-12/2024 Change" dataDxfId="139">
      <calculatedColumnFormula>Table4[[#This Row],[12/2024 Rating]]-Table4[[#This Row],[08/2024 Rating]]</calculatedColumnFormula>
    </tableColumn>
  </tableColumns>
  <tableStyleInfo name="TableStyleMedium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640D2DE-52E2-470D-B06E-17EBCEF0FBE5}" name="Table7" displayName="Table7" ref="A1:E141" totalsRowShown="0" headerRowDxfId="138" headerRowBorderDxfId="136" tableBorderDxfId="137">
  <autoFilter ref="A1:E141" xr:uid="{8640D2DE-52E2-470D-B06E-17EBCEF0FBE5}"/>
  <tableColumns count="5">
    <tableColumn id="1" xr3:uid="{C551F933-D537-4C68-9C42-073706C1D109}" name="Type of financial crime"/>
    <tableColumn id="2" xr3:uid="{F7EF21BD-E1EF-4315-89AE-FB45BD547BD0}" name="Stage of supply chain"/>
    <tableColumn id="3" xr3:uid="{8A8EBA8F-CDE8-4B3A-9B7B-E430CB250C55}" name="08/2024 Rating"/>
    <tableColumn id="4" xr3:uid="{A5634FD9-BCAD-41B4-98A8-80330A40F834}" name="12/2024 Rating" dataDxfId="135">
      <calculatedColumnFormula>Table7[[#This Row],[08/2024 Rating]]</calculatedColumnFormula>
    </tableColumn>
    <tableColumn id="5" xr3:uid="{C5AAFF42-1DB7-4D64-A88A-82452B177121}" name="08/2024-12/2024 Change" dataDxfId="134">
      <calculatedColumnFormula>Table7[[#This Row],[12/2024 Rating]]-Table7[[#This Row],[08/2024 Rating]]</calculatedColumnFormula>
    </tableColumn>
  </tableColumns>
  <tableStyleInfo name="TableStyleMedium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8FCBD237-CA66-49ED-B2A0-32069BFC24F3}" name="Table8" displayName="Table8" ref="A1:E141" totalsRowShown="0" headerRowDxfId="133" headerRowBorderDxfId="131" tableBorderDxfId="132">
  <autoFilter ref="A1:E141" xr:uid="{8FCBD237-CA66-49ED-B2A0-32069BFC24F3}"/>
  <tableColumns count="5">
    <tableColumn id="1" xr3:uid="{C3734D33-2C01-410C-A702-9994F0E21622}" name="Type of financial crime"/>
    <tableColumn id="2" xr3:uid="{8318CBA9-32DD-469E-96B7-2E97C585F087}" name="Stage of supply chain"/>
    <tableColumn id="3" xr3:uid="{31D3392A-AD01-44BB-B7C3-BCCE93D75D94}" name="08/2024 Rating"/>
    <tableColumn id="4" xr3:uid="{14DE08CC-97BC-4F77-94AC-06D4CEB58D02}" name="12/2024 Rating" dataDxfId="130">
      <calculatedColumnFormula>Table8[[#This Row],[08/2024 Rating]]</calculatedColumnFormula>
    </tableColumn>
    <tableColumn id="5" xr3:uid="{BC8ECEEC-4C0C-4700-90B2-F8D99F9471DA}" name="08/2024-12/2024 Change" dataDxfId="129">
      <calculatedColumnFormula>Table8[[#This Row],[12/2024 Rating]]-Table8[[#This Row],[08/2024 Rating]]</calculatedColumnFormula>
    </tableColumn>
  </tableColumns>
  <tableStyleInfo name="TableStyleMedium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52815DD7-F8E2-4E03-BF4F-BBCACF984E55}" name="Table9" displayName="Table9" ref="A1:E141" totalsRowShown="0" headerRowDxfId="128" headerRowBorderDxfId="126" tableBorderDxfId="127">
  <autoFilter ref="A1:E141" xr:uid="{52815DD7-F8E2-4E03-BF4F-BBCACF984E55}"/>
  <tableColumns count="5">
    <tableColumn id="1" xr3:uid="{25DBB3A4-8AC1-4315-9D7B-87BB427644DE}" name="Type of financial crime"/>
    <tableColumn id="2" xr3:uid="{A93EE069-8A77-471F-933B-40CCA3E19E14}" name="Stage of supply chain"/>
    <tableColumn id="3" xr3:uid="{035E9F78-5F93-4531-9BBD-8295790E1FFF}" name="08/2024 Rating"/>
    <tableColumn id="4" xr3:uid="{9AF8CE8A-09E0-42E1-9F30-D6479C5422CE}" name="12/2024 Rating" dataDxfId="125">
      <calculatedColumnFormula>Table9[[#This Row],[08/2024 Rating]]</calculatedColumnFormula>
    </tableColumn>
    <tableColumn id="5" xr3:uid="{5F2C0C9C-24AE-4420-8F0E-C1CDD030AFB0}" name="08/2024-12/2024 Change" dataDxfId="124">
      <calculatedColumnFormula>Table9[[#This Row],[12/2024 Rating]]-Table9[[#This Row],[08/2024 Rating]]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41"/>
  <sheetViews>
    <sheetView topLeftCell="A107" workbookViewId="0">
      <selection activeCell="E125" sqref="E125"/>
    </sheetView>
  </sheetViews>
  <sheetFormatPr defaultRowHeight="14.45"/>
  <cols>
    <col min="1" max="1" width="22.28515625" customWidth="1"/>
    <col min="2" max="3" width="21" customWidth="1"/>
    <col min="4" max="4" width="19.42578125" customWidth="1"/>
    <col min="5" max="5" width="23.42578125" customWidth="1"/>
    <col min="6" max="6" width="8.85546875" customWidth="1"/>
  </cols>
  <sheetData>
    <row r="1" spans="1:5">
      <c r="A1" t="s">
        <v>0</v>
      </c>
      <c r="B1" t="s">
        <v>1</v>
      </c>
      <c r="C1" s="1" t="s">
        <v>2</v>
      </c>
      <c r="D1" t="s">
        <v>3</v>
      </c>
      <c r="E1" t="s">
        <v>4</v>
      </c>
    </row>
    <row r="2" spans="1:5">
      <c r="A2" t="s">
        <v>5</v>
      </c>
      <c r="B2" t="s">
        <v>6</v>
      </c>
      <c r="C2">
        <v>2</v>
      </c>
      <c r="D2">
        <f>C2</f>
        <v>2</v>
      </c>
      <c r="E2">
        <f>D2-C2</f>
        <v>0</v>
      </c>
    </row>
    <row r="3" spans="1:5">
      <c r="A3" t="s">
        <v>5</v>
      </c>
      <c r="B3" t="s">
        <v>7</v>
      </c>
      <c r="C3">
        <v>2</v>
      </c>
      <c r="D3">
        <f t="shared" ref="D3:D66" si="0">C3</f>
        <v>2</v>
      </c>
      <c r="E3">
        <f t="shared" ref="E3:E66" si="1">D3-C3</f>
        <v>0</v>
      </c>
    </row>
    <row r="4" spans="1:5">
      <c r="A4" t="s">
        <v>5</v>
      </c>
      <c r="B4" t="s">
        <v>8</v>
      </c>
      <c r="C4">
        <v>1</v>
      </c>
      <c r="D4">
        <f t="shared" si="0"/>
        <v>1</v>
      </c>
      <c r="E4">
        <f t="shared" si="1"/>
        <v>0</v>
      </c>
    </row>
    <row r="5" spans="1:5">
      <c r="A5" t="s">
        <v>5</v>
      </c>
      <c r="B5" t="s">
        <v>9</v>
      </c>
      <c r="C5">
        <v>2</v>
      </c>
      <c r="D5">
        <f t="shared" si="0"/>
        <v>2</v>
      </c>
      <c r="E5">
        <f t="shared" si="1"/>
        <v>0</v>
      </c>
    </row>
    <row r="6" spans="1:5">
      <c r="A6" t="s">
        <v>5</v>
      </c>
      <c r="B6" t="s">
        <v>10</v>
      </c>
      <c r="C6">
        <v>1</v>
      </c>
      <c r="D6">
        <f t="shared" si="0"/>
        <v>1</v>
      </c>
      <c r="E6">
        <f t="shared" si="1"/>
        <v>0</v>
      </c>
    </row>
    <row r="7" spans="1:5">
      <c r="A7" t="s">
        <v>5</v>
      </c>
      <c r="B7" t="s">
        <v>11</v>
      </c>
      <c r="C7">
        <v>1</v>
      </c>
      <c r="D7">
        <f t="shared" si="0"/>
        <v>1</v>
      </c>
      <c r="E7">
        <f t="shared" si="1"/>
        <v>0</v>
      </c>
    </row>
    <row r="8" spans="1:5">
      <c r="A8" t="s">
        <v>5</v>
      </c>
      <c r="B8" t="s">
        <v>12</v>
      </c>
      <c r="C8">
        <v>2</v>
      </c>
      <c r="D8">
        <f t="shared" si="0"/>
        <v>2</v>
      </c>
      <c r="E8">
        <f t="shared" si="1"/>
        <v>0</v>
      </c>
    </row>
    <row r="9" spans="1:5">
      <c r="A9" t="s">
        <v>5</v>
      </c>
      <c r="B9" t="s">
        <v>13</v>
      </c>
      <c r="C9">
        <v>2</v>
      </c>
      <c r="D9">
        <f t="shared" si="0"/>
        <v>2</v>
      </c>
      <c r="E9">
        <f t="shared" si="1"/>
        <v>0</v>
      </c>
    </row>
    <row r="10" spans="1:5">
      <c r="A10" t="s">
        <v>5</v>
      </c>
      <c r="B10" t="s">
        <v>14</v>
      </c>
      <c r="C10">
        <v>2</v>
      </c>
      <c r="D10">
        <f t="shared" si="0"/>
        <v>2</v>
      </c>
      <c r="E10">
        <f t="shared" si="1"/>
        <v>0</v>
      </c>
    </row>
    <row r="11" spans="1:5">
      <c r="A11" t="s">
        <v>5</v>
      </c>
      <c r="B11" t="s">
        <v>15</v>
      </c>
      <c r="C11">
        <v>2</v>
      </c>
      <c r="D11">
        <f t="shared" si="0"/>
        <v>2</v>
      </c>
      <c r="E11">
        <f t="shared" si="1"/>
        <v>0</v>
      </c>
    </row>
    <row r="12" spans="1:5">
      <c r="A12" t="s">
        <v>16</v>
      </c>
      <c r="B12" t="s">
        <v>6</v>
      </c>
      <c r="C12">
        <v>3</v>
      </c>
      <c r="D12">
        <f t="shared" si="0"/>
        <v>3</v>
      </c>
      <c r="E12">
        <f t="shared" si="1"/>
        <v>0</v>
      </c>
    </row>
    <row r="13" spans="1:5">
      <c r="A13" t="s">
        <v>16</v>
      </c>
      <c r="B13" t="s">
        <v>7</v>
      </c>
      <c r="C13">
        <v>3</v>
      </c>
      <c r="D13">
        <f t="shared" si="0"/>
        <v>3</v>
      </c>
      <c r="E13">
        <f t="shared" si="1"/>
        <v>0</v>
      </c>
    </row>
    <row r="14" spans="1:5">
      <c r="A14" t="s">
        <v>16</v>
      </c>
      <c r="B14" t="s">
        <v>8</v>
      </c>
      <c r="C14">
        <v>1</v>
      </c>
      <c r="D14">
        <f t="shared" si="0"/>
        <v>1</v>
      </c>
      <c r="E14">
        <f t="shared" si="1"/>
        <v>0</v>
      </c>
    </row>
    <row r="15" spans="1:5">
      <c r="A15" t="s">
        <v>16</v>
      </c>
      <c r="B15" t="s">
        <v>9</v>
      </c>
      <c r="C15">
        <v>2</v>
      </c>
      <c r="D15">
        <f t="shared" si="0"/>
        <v>2</v>
      </c>
      <c r="E15">
        <f t="shared" si="1"/>
        <v>0</v>
      </c>
    </row>
    <row r="16" spans="1:5">
      <c r="A16" t="s">
        <v>16</v>
      </c>
      <c r="B16" t="s">
        <v>10</v>
      </c>
      <c r="C16">
        <v>1</v>
      </c>
      <c r="D16">
        <f t="shared" si="0"/>
        <v>1</v>
      </c>
      <c r="E16">
        <f t="shared" si="1"/>
        <v>0</v>
      </c>
    </row>
    <row r="17" spans="1:5">
      <c r="A17" t="s">
        <v>16</v>
      </c>
      <c r="B17" t="s">
        <v>11</v>
      </c>
      <c r="C17">
        <v>1</v>
      </c>
      <c r="D17">
        <f t="shared" si="0"/>
        <v>1</v>
      </c>
      <c r="E17">
        <f t="shared" si="1"/>
        <v>0</v>
      </c>
    </row>
    <row r="18" spans="1:5">
      <c r="A18" t="s">
        <v>16</v>
      </c>
      <c r="B18" t="s">
        <v>12</v>
      </c>
      <c r="C18">
        <v>3</v>
      </c>
      <c r="D18">
        <f t="shared" si="0"/>
        <v>3</v>
      </c>
      <c r="E18">
        <f t="shared" si="1"/>
        <v>0</v>
      </c>
    </row>
    <row r="19" spans="1:5">
      <c r="A19" t="s">
        <v>16</v>
      </c>
      <c r="B19" t="s">
        <v>13</v>
      </c>
      <c r="C19">
        <v>3</v>
      </c>
      <c r="D19">
        <f t="shared" si="0"/>
        <v>3</v>
      </c>
      <c r="E19">
        <f t="shared" si="1"/>
        <v>0</v>
      </c>
    </row>
    <row r="20" spans="1:5">
      <c r="A20" t="s">
        <v>16</v>
      </c>
      <c r="B20" t="s">
        <v>14</v>
      </c>
      <c r="C20">
        <v>3</v>
      </c>
      <c r="D20">
        <f t="shared" si="0"/>
        <v>3</v>
      </c>
      <c r="E20">
        <f t="shared" si="1"/>
        <v>0</v>
      </c>
    </row>
    <row r="21" spans="1:5">
      <c r="A21" t="s">
        <v>16</v>
      </c>
      <c r="B21" t="s">
        <v>15</v>
      </c>
      <c r="C21">
        <v>3</v>
      </c>
      <c r="D21">
        <f t="shared" si="0"/>
        <v>3</v>
      </c>
      <c r="E21">
        <f t="shared" si="1"/>
        <v>0</v>
      </c>
    </row>
    <row r="22" spans="1:5">
      <c r="A22" t="s">
        <v>17</v>
      </c>
      <c r="B22" t="s">
        <v>6</v>
      </c>
      <c r="C22">
        <v>3</v>
      </c>
      <c r="D22">
        <f t="shared" si="0"/>
        <v>3</v>
      </c>
      <c r="E22">
        <f t="shared" si="1"/>
        <v>0</v>
      </c>
    </row>
    <row r="23" spans="1:5">
      <c r="A23" t="s">
        <v>17</v>
      </c>
      <c r="B23" t="s">
        <v>7</v>
      </c>
      <c r="C23">
        <v>3</v>
      </c>
      <c r="D23">
        <f t="shared" si="0"/>
        <v>3</v>
      </c>
      <c r="E23">
        <f t="shared" si="1"/>
        <v>0</v>
      </c>
    </row>
    <row r="24" spans="1:5">
      <c r="A24" t="s">
        <v>17</v>
      </c>
      <c r="B24" t="s">
        <v>8</v>
      </c>
      <c r="C24">
        <v>2</v>
      </c>
      <c r="D24">
        <f t="shared" si="0"/>
        <v>2</v>
      </c>
      <c r="E24">
        <f t="shared" si="1"/>
        <v>0</v>
      </c>
    </row>
    <row r="25" spans="1:5">
      <c r="A25" t="s">
        <v>17</v>
      </c>
      <c r="B25" t="s">
        <v>9</v>
      </c>
      <c r="C25">
        <v>2</v>
      </c>
      <c r="D25">
        <f t="shared" si="0"/>
        <v>2</v>
      </c>
      <c r="E25">
        <f t="shared" si="1"/>
        <v>0</v>
      </c>
    </row>
    <row r="26" spans="1:5">
      <c r="A26" t="s">
        <v>17</v>
      </c>
      <c r="B26" t="s">
        <v>10</v>
      </c>
      <c r="C26">
        <v>2</v>
      </c>
      <c r="D26">
        <f t="shared" si="0"/>
        <v>2</v>
      </c>
      <c r="E26">
        <f t="shared" si="1"/>
        <v>0</v>
      </c>
    </row>
    <row r="27" spans="1:5">
      <c r="A27" t="s">
        <v>17</v>
      </c>
      <c r="B27" t="s">
        <v>11</v>
      </c>
      <c r="C27">
        <v>2</v>
      </c>
      <c r="D27">
        <f t="shared" si="0"/>
        <v>2</v>
      </c>
      <c r="E27">
        <f t="shared" si="1"/>
        <v>0</v>
      </c>
    </row>
    <row r="28" spans="1:5">
      <c r="A28" t="s">
        <v>17</v>
      </c>
      <c r="B28" t="s">
        <v>12</v>
      </c>
      <c r="C28">
        <v>3</v>
      </c>
      <c r="D28">
        <f t="shared" si="0"/>
        <v>3</v>
      </c>
      <c r="E28">
        <f t="shared" si="1"/>
        <v>0</v>
      </c>
    </row>
    <row r="29" spans="1:5">
      <c r="A29" t="s">
        <v>17</v>
      </c>
      <c r="B29" t="s">
        <v>13</v>
      </c>
      <c r="C29">
        <v>3</v>
      </c>
      <c r="D29">
        <f t="shared" si="0"/>
        <v>3</v>
      </c>
      <c r="E29">
        <f t="shared" si="1"/>
        <v>0</v>
      </c>
    </row>
    <row r="30" spans="1:5">
      <c r="A30" t="s">
        <v>17</v>
      </c>
      <c r="B30" t="s">
        <v>14</v>
      </c>
      <c r="C30">
        <v>3</v>
      </c>
      <c r="D30">
        <f t="shared" si="0"/>
        <v>3</v>
      </c>
      <c r="E30">
        <f t="shared" si="1"/>
        <v>0</v>
      </c>
    </row>
    <row r="31" spans="1:5">
      <c r="A31" t="s">
        <v>17</v>
      </c>
      <c r="B31" t="s">
        <v>15</v>
      </c>
      <c r="C31">
        <v>3</v>
      </c>
      <c r="D31">
        <f t="shared" si="0"/>
        <v>3</v>
      </c>
      <c r="E31">
        <f t="shared" si="1"/>
        <v>0</v>
      </c>
    </row>
    <row r="32" spans="1:5">
      <c r="A32" t="s">
        <v>18</v>
      </c>
      <c r="B32" t="s">
        <v>6</v>
      </c>
      <c r="C32">
        <v>3</v>
      </c>
      <c r="D32">
        <f t="shared" si="0"/>
        <v>3</v>
      </c>
      <c r="E32">
        <f t="shared" si="1"/>
        <v>0</v>
      </c>
    </row>
    <row r="33" spans="1:5">
      <c r="A33" t="s">
        <v>18</v>
      </c>
      <c r="B33" t="s">
        <v>7</v>
      </c>
      <c r="C33">
        <v>3</v>
      </c>
      <c r="D33">
        <f t="shared" si="0"/>
        <v>3</v>
      </c>
      <c r="E33">
        <f t="shared" si="1"/>
        <v>0</v>
      </c>
    </row>
    <row r="34" spans="1:5">
      <c r="A34" t="s">
        <v>18</v>
      </c>
      <c r="B34" t="s">
        <v>8</v>
      </c>
      <c r="C34">
        <v>3</v>
      </c>
      <c r="D34">
        <f t="shared" si="0"/>
        <v>3</v>
      </c>
      <c r="E34">
        <f t="shared" si="1"/>
        <v>0</v>
      </c>
    </row>
    <row r="35" spans="1:5">
      <c r="A35" t="s">
        <v>18</v>
      </c>
      <c r="B35" t="s">
        <v>9</v>
      </c>
      <c r="C35">
        <v>3</v>
      </c>
      <c r="D35">
        <f t="shared" si="0"/>
        <v>3</v>
      </c>
      <c r="E35">
        <f t="shared" si="1"/>
        <v>0</v>
      </c>
    </row>
    <row r="36" spans="1:5">
      <c r="A36" t="s">
        <v>18</v>
      </c>
      <c r="B36" t="s">
        <v>10</v>
      </c>
      <c r="C36">
        <v>3</v>
      </c>
      <c r="D36">
        <f t="shared" si="0"/>
        <v>3</v>
      </c>
      <c r="E36">
        <f t="shared" si="1"/>
        <v>0</v>
      </c>
    </row>
    <row r="37" spans="1:5">
      <c r="A37" t="s">
        <v>18</v>
      </c>
      <c r="B37" t="s">
        <v>11</v>
      </c>
      <c r="C37">
        <v>3</v>
      </c>
      <c r="D37">
        <f t="shared" si="0"/>
        <v>3</v>
      </c>
      <c r="E37">
        <f t="shared" si="1"/>
        <v>0</v>
      </c>
    </row>
    <row r="38" spans="1:5">
      <c r="A38" t="s">
        <v>18</v>
      </c>
      <c r="B38" t="s">
        <v>12</v>
      </c>
      <c r="C38">
        <v>3</v>
      </c>
      <c r="D38">
        <f t="shared" si="0"/>
        <v>3</v>
      </c>
      <c r="E38">
        <f t="shared" si="1"/>
        <v>0</v>
      </c>
    </row>
    <row r="39" spans="1:5">
      <c r="A39" t="s">
        <v>18</v>
      </c>
      <c r="B39" t="s">
        <v>13</v>
      </c>
      <c r="C39">
        <v>3</v>
      </c>
      <c r="D39">
        <f t="shared" si="0"/>
        <v>3</v>
      </c>
      <c r="E39">
        <f t="shared" si="1"/>
        <v>0</v>
      </c>
    </row>
    <row r="40" spans="1:5">
      <c r="A40" t="s">
        <v>18</v>
      </c>
      <c r="B40" t="s">
        <v>14</v>
      </c>
      <c r="C40">
        <v>3</v>
      </c>
      <c r="D40">
        <f t="shared" si="0"/>
        <v>3</v>
      </c>
      <c r="E40">
        <f t="shared" si="1"/>
        <v>0</v>
      </c>
    </row>
    <row r="41" spans="1:5">
      <c r="A41" t="s">
        <v>18</v>
      </c>
      <c r="B41" t="s">
        <v>15</v>
      </c>
      <c r="C41">
        <v>3</v>
      </c>
      <c r="D41">
        <f t="shared" si="0"/>
        <v>3</v>
      </c>
      <c r="E41">
        <f t="shared" si="1"/>
        <v>0</v>
      </c>
    </row>
    <row r="42" spans="1:5">
      <c r="A42" t="s">
        <v>19</v>
      </c>
      <c r="B42" t="s">
        <v>6</v>
      </c>
      <c r="C42">
        <v>3</v>
      </c>
      <c r="D42">
        <f t="shared" si="0"/>
        <v>3</v>
      </c>
      <c r="E42">
        <f t="shared" si="1"/>
        <v>0</v>
      </c>
    </row>
    <row r="43" spans="1:5">
      <c r="A43" t="s">
        <v>19</v>
      </c>
      <c r="B43" t="s">
        <v>7</v>
      </c>
      <c r="C43">
        <v>3</v>
      </c>
      <c r="D43">
        <f t="shared" si="0"/>
        <v>3</v>
      </c>
      <c r="E43">
        <f t="shared" si="1"/>
        <v>0</v>
      </c>
    </row>
    <row r="44" spans="1:5">
      <c r="A44" t="s">
        <v>19</v>
      </c>
      <c r="B44" t="s">
        <v>8</v>
      </c>
      <c r="C44">
        <v>3</v>
      </c>
      <c r="D44">
        <f t="shared" si="0"/>
        <v>3</v>
      </c>
      <c r="E44">
        <f t="shared" si="1"/>
        <v>0</v>
      </c>
    </row>
    <row r="45" spans="1:5">
      <c r="A45" t="s">
        <v>19</v>
      </c>
      <c r="B45" t="s">
        <v>9</v>
      </c>
      <c r="C45">
        <v>3</v>
      </c>
      <c r="D45">
        <f t="shared" si="0"/>
        <v>3</v>
      </c>
      <c r="E45">
        <f t="shared" si="1"/>
        <v>0</v>
      </c>
    </row>
    <row r="46" spans="1:5">
      <c r="A46" t="s">
        <v>19</v>
      </c>
      <c r="B46" t="s">
        <v>10</v>
      </c>
      <c r="C46">
        <v>3</v>
      </c>
      <c r="D46">
        <f t="shared" si="0"/>
        <v>3</v>
      </c>
      <c r="E46">
        <f t="shared" si="1"/>
        <v>0</v>
      </c>
    </row>
    <row r="47" spans="1:5">
      <c r="A47" t="s">
        <v>19</v>
      </c>
      <c r="B47" t="s">
        <v>11</v>
      </c>
      <c r="C47">
        <v>3</v>
      </c>
      <c r="D47">
        <f t="shared" si="0"/>
        <v>3</v>
      </c>
      <c r="E47">
        <f t="shared" si="1"/>
        <v>0</v>
      </c>
    </row>
    <row r="48" spans="1:5">
      <c r="A48" t="s">
        <v>19</v>
      </c>
      <c r="B48" t="s">
        <v>12</v>
      </c>
      <c r="C48">
        <v>3</v>
      </c>
      <c r="D48">
        <f t="shared" si="0"/>
        <v>3</v>
      </c>
      <c r="E48">
        <f t="shared" si="1"/>
        <v>0</v>
      </c>
    </row>
    <row r="49" spans="1:5">
      <c r="A49" t="s">
        <v>19</v>
      </c>
      <c r="B49" t="s">
        <v>13</v>
      </c>
      <c r="C49">
        <v>3</v>
      </c>
      <c r="D49">
        <f t="shared" si="0"/>
        <v>3</v>
      </c>
      <c r="E49">
        <f t="shared" si="1"/>
        <v>0</v>
      </c>
    </row>
    <row r="50" spans="1:5">
      <c r="A50" t="s">
        <v>19</v>
      </c>
      <c r="B50" t="s">
        <v>14</v>
      </c>
      <c r="C50">
        <v>3</v>
      </c>
      <c r="D50">
        <f t="shared" si="0"/>
        <v>3</v>
      </c>
      <c r="E50">
        <f t="shared" si="1"/>
        <v>0</v>
      </c>
    </row>
    <row r="51" spans="1:5">
      <c r="A51" t="s">
        <v>19</v>
      </c>
      <c r="B51" t="s">
        <v>15</v>
      </c>
      <c r="C51">
        <v>3</v>
      </c>
      <c r="D51">
        <f t="shared" si="0"/>
        <v>3</v>
      </c>
      <c r="E51">
        <f t="shared" si="1"/>
        <v>0</v>
      </c>
    </row>
    <row r="52" spans="1:5">
      <c r="A52" t="s">
        <v>20</v>
      </c>
      <c r="B52" t="s">
        <v>6</v>
      </c>
      <c r="C52">
        <v>3</v>
      </c>
      <c r="D52">
        <f t="shared" si="0"/>
        <v>3</v>
      </c>
      <c r="E52">
        <f t="shared" si="1"/>
        <v>0</v>
      </c>
    </row>
    <row r="53" spans="1:5">
      <c r="A53" t="s">
        <v>20</v>
      </c>
      <c r="B53" t="s">
        <v>7</v>
      </c>
      <c r="C53">
        <v>2</v>
      </c>
      <c r="D53">
        <f t="shared" si="0"/>
        <v>2</v>
      </c>
      <c r="E53">
        <f t="shared" si="1"/>
        <v>0</v>
      </c>
    </row>
    <row r="54" spans="1:5">
      <c r="A54" t="s">
        <v>20</v>
      </c>
      <c r="B54" t="s">
        <v>8</v>
      </c>
      <c r="C54">
        <v>1</v>
      </c>
      <c r="D54">
        <f t="shared" si="0"/>
        <v>1</v>
      </c>
      <c r="E54">
        <f t="shared" si="1"/>
        <v>0</v>
      </c>
    </row>
    <row r="55" spans="1:5">
      <c r="A55" t="s">
        <v>20</v>
      </c>
      <c r="B55" t="s">
        <v>9</v>
      </c>
      <c r="C55">
        <v>2</v>
      </c>
      <c r="D55">
        <f t="shared" si="0"/>
        <v>2</v>
      </c>
      <c r="E55">
        <f t="shared" si="1"/>
        <v>0</v>
      </c>
    </row>
    <row r="56" spans="1:5">
      <c r="A56" t="s">
        <v>20</v>
      </c>
      <c r="B56" t="s">
        <v>10</v>
      </c>
      <c r="C56">
        <v>1</v>
      </c>
      <c r="D56">
        <f t="shared" si="0"/>
        <v>1</v>
      </c>
      <c r="E56">
        <f t="shared" si="1"/>
        <v>0</v>
      </c>
    </row>
    <row r="57" spans="1:5">
      <c r="A57" t="s">
        <v>20</v>
      </c>
      <c r="B57" t="s">
        <v>11</v>
      </c>
      <c r="C57">
        <v>1</v>
      </c>
      <c r="D57">
        <f t="shared" si="0"/>
        <v>1</v>
      </c>
      <c r="E57">
        <f t="shared" si="1"/>
        <v>0</v>
      </c>
    </row>
    <row r="58" spans="1:5">
      <c r="A58" t="s">
        <v>20</v>
      </c>
      <c r="B58" t="s">
        <v>12</v>
      </c>
      <c r="C58">
        <v>3</v>
      </c>
      <c r="D58">
        <f t="shared" si="0"/>
        <v>3</v>
      </c>
      <c r="E58">
        <f t="shared" si="1"/>
        <v>0</v>
      </c>
    </row>
    <row r="59" spans="1:5">
      <c r="A59" t="s">
        <v>20</v>
      </c>
      <c r="B59" t="s">
        <v>13</v>
      </c>
      <c r="C59">
        <v>3</v>
      </c>
      <c r="D59">
        <f t="shared" si="0"/>
        <v>3</v>
      </c>
      <c r="E59">
        <f t="shared" si="1"/>
        <v>0</v>
      </c>
    </row>
    <row r="60" spans="1:5">
      <c r="A60" t="s">
        <v>20</v>
      </c>
      <c r="B60" t="s">
        <v>14</v>
      </c>
      <c r="C60">
        <v>3</v>
      </c>
      <c r="D60">
        <f t="shared" si="0"/>
        <v>3</v>
      </c>
      <c r="E60">
        <f t="shared" si="1"/>
        <v>0</v>
      </c>
    </row>
    <row r="61" spans="1:5">
      <c r="A61" t="s">
        <v>20</v>
      </c>
      <c r="B61" t="s">
        <v>15</v>
      </c>
      <c r="C61">
        <v>3</v>
      </c>
      <c r="D61">
        <f t="shared" si="0"/>
        <v>3</v>
      </c>
      <c r="E61">
        <f t="shared" si="1"/>
        <v>0</v>
      </c>
    </row>
    <row r="62" spans="1:5">
      <c r="A62" t="s">
        <v>21</v>
      </c>
      <c r="B62" t="s">
        <v>6</v>
      </c>
      <c r="C62">
        <v>3</v>
      </c>
      <c r="D62">
        <f t="shared" si="0"/>
        <v>3</v>
      </c>
      <c r="E62">
        <f t="shared" si="1"/>
        <v>0</v>
      </c>
    </row>
    <row r="63" spans="1:5">
      <c r="A63" t="s">
        <v>21</v>
      </c>
      <c r="B63" t="s">
        <v>7</v>
      </c>
      <c r="C63">
        <v>3</v>
      </c>
      <c r="D63">
        <f t="shared" si="0"/>
        <v>3</v>
      </c>
      <c r="E63">
        <f t="shared" si="1"/>
        <v>0</v>
      </c>
    </row>
    <row r="64" spans="1:5">
      <c r="A64" t="s">
        <v>21</v>
      </c>
      <c r="B64" t="s">
        <v>8</v>
      </c>
      <c r="C64">
        <v>1</v>
      </c>
      <c r="D64">
        <f t="shared" si="0"/>
        <v>1</v>
      </c>
      <c r="E64">
        <f t="shared" si="1"/>
        <v>0</v>
      </c>
    </row>
    <row r="65" spans="1:5">
      <c r="A65" t="s">
        <v>21</v>
      </c>
      <c r="B65" t="s">
        <v>9</v>
      </c>
      <c r="C65">
        <v>3</v>
      </c>
      <c r="D65">
        <f t="shared" si="0"/>
        <v>3</v>
      </c>
      <c r="E65">
        <f t="shared" si="1"/>
        <v>0</v>
      </c>
    </row>
    <row r="66" spans="1:5">
      <c r="A66" t="s">
        <v>21</v>
      </c>
      <c r="B66" t="s">
        <v>10</v>
      </c>
      <c r="C66">
        <v>1</v>
      </c>
      <c r="D66">
        <f t="shared" si="0"/>
        <v>1</v>
      </c>
      <c r="E66">
        <f t="shared" si="1"/>
        <v>0</v>
      </c>
    </row>
    <row r="67" spans="1:5">
      <c r="A67" t="s">
        <v>21</v>
      </c>
      <c r="B67" t="s">
        <v>11</v>
      </c>
      <c r="C67">
        <v>1</v>
      </c>
      <c r="D67">
        <f t="shared" ref="D67:D130" si="2">C67</f>
        <v>1</v>
      </c>
      <c r="E67">
        <f t="shared" ref="E67:E130" si="3">D67-C67</f>
        <v>0</v>
      </c>
    </row>
    <row r="68" spans="1:5">
      <c r="A68" t="s">
        <v>21</v>
      </c>
      <c r="B68" t="s">
        <v>12</v>
      </c>
      <c r="C68">
        <v>3</v>
      </c>
      <c r="D68">
        <f t="shared" si="2"/>
        <v>3</v>
      </c>
      <c r="E68">
        <f t="shared" si="3"/>
        <v>0</v>
      </c>
    </row>
    <row r="69" spans="1:5">
      <c r="A69" t="s">
        <v>21</v>
      </c>
      <c r="B69" t="s">
        <v>13</v>
      </c>
      <c r="C69">
        <v>3</v>
      </c>
      <c r="D69">
        <f t="shared" si="2"/>
        <v>3</v>
      </c>
      <c r="E69">
        <f t="shared" si="3"/>
        <v>0</v>
      </c>
    </row>
    <row r="70" spans="1:5">
      <c r="A70" t="s">
        <v>21</v>
      </c>
      <c r="B70" t="s">
        <v>14</v>
      </c>
      <c r="C70">
        <v>3</v>
      </c>
      <c r="D70">
        <f t="shared" si="2"/>
        <v>3</v>
      </c>
      <c r="E70">
        <f t="shared" si="3"/>
        <v>0</v>
      </c>
    </row>
    <row r="71" spans="1:5">
      <c r="A71" t="s">
        <v>21</v>
      </c>
      <c r="B71" t="s">
        <v>15</v>
      </c>
      <c r="C71">
        <v>3</v>
      </c>
      <c r="D71">
        <f t="shared" si="2"/>
        <v>3</v>
      </c>
      <c r="E71">
        <f t="shared" si="3"/>
        <v>0</v>
      </c>
    </row>
    <row r="72" spans="1:5">
      <c r="A72" t="s">
        <v>22</v>
      </c>
      <c r="B72" t="s">
        <v>6</v>
      </c>
      <c r="C72">
        <v>3</v>
      </c>
      <c r="D72">
        <f t="shared" si="2"/>
        <v>3</v>
      </c>
      <c r="E72">
        <f t="shared" si="3"/>
        <v>0</v>
      </c>
    </row>
    <row r="73" spans="1:5">
      <c r="A73" t="s">
        <v>22</v>
      </c>
      <c r="B73" t="s">
        <v>7</v>
      </c>
      <c r="C73">
        <v>3</v>
      </c>
      <c r="D73">
        <f t="shared" si="2"/>
        <v>3</v>
      </c>
      <c r="E73">
        <f t="shared" si="3"/>
        <v>0</v>
      </c>
    </row>
    <row r="74" spans="1:5">
      <c r="A74" t="s">
        <v>22</v>
      </c>
      <c r="B74" t="s">
        <v>8</v>
      </c>
      <c r="C74">
        <v>1</v>
      </c>
      <c r="D74">
        <f t="shared" si="2"/>
        <v>1</v>
      </c>
      <c r="E74">
        <f t="shared" si="3"/>
        <v>0</v>
      </c>
    </row>
    <row r="75" spans="1:5">
      <c r="A75" t="s">
        <v>22</v>
      </c>
      <c r="B75" t="s">
        <v>9</v>
      </c>
      <c r="C75">
        <v>3</v>
      </c>
      <c r="D75">
        <f t="shared" si="2"/>
        <v>3</v>
      </c>
      <c r="E75">
        <f t="shared" si="3"/>
        <v>0</v>
      </c>
    </row>
    <row r="76" spans="1:5">
      <c r="A76" t="s">
        <v>22</v>
      </c>
      <c r="B76" t="s">
        <v>10</v>
      </c>
      <c r="C76">
        <v>2</v>
      </c>
      <c r="D76">
        <f t="shared" si="2"/>
        <v>2</v>
      </c>
      <c r="E76">
        <f t="shared" si="3"/>
        <v>0</v>
      </c>
    </row>
    <row r="77" spans="1:5">
      <c r="A77" t="s">
        <v>22</v>
      </c>
      <c r="B77" t="s">
        <v>11</v>
      </c>
      <c r="C77">
        <v>2</v>
      </c>
      <c r="D77">
        <f t="shared" si="2"/>
        <v>2</v>
      </c>
      <c r="E77">
        <f t="shared" si="3"/>
        <v>0</v>
      </c>
    </row>
    <row r="78" spans="1:5">
      <c r="A78" t="s">
        <v>22</v>
      </c>
      <c r="B78" t="s">
        <v>12</v>
      </c>
      <c r="C78">
        <v>3</v>
      </c>
      <c r="D78">
        <f t="shared" si="2"/>
        <v>3</v>
      </c>
      <c r="E78">
        <f t="shared" si="3"/>
        <v>0</v>
      </c>
    </row>
    <row r="79" spans="1:5">
      <c r="A79" t="s">
        <v>22</v>
      </c>
      <c r="B79" t="s">
        <v>13</v>
      </c>
      <c r="C79">
        <v>3</v>
      </c>
      <c r="D79">
        <f t="shared" si="2"/>
        <v>3</v>
      </c>
      <c r="E79">
        <f t="shared" si="3"/>
        <v>0</v>
      </c>
    </row>
    <row r="80" spans="1:5">
      <c r="A80" t="s">
        <v>22</v>
      </c>
      <c r="B80" t="s">
        <v>14</v>
      </c>
      <c r="C80">
        <v>3</v>
      </c>
      <c r="D80">
        <f t="shared" si="2"/>
        <v>3</v>
      </c>
      <c r="E80">
        <f t="shared" si="3"/>
        <v>0</v>
      </c>
    </row>
    <row r="81" spans="1:5">
      <c r="A81" t="s">
        <v>22</v>
      </c>
      <c r="B81" t="s">
        <v>15</v>
      </c>
      <c r="C81">
        <v>3</v>
      </c>
      <c r="D81">
        <f t="shared" si="2"/>
        <v>3</v>
      </c>
      <c r="E81">
        <f t="shared" si="3"/>
        <v>0</v>
      </c>
    </row>
    <row r="82" spans="1:5">
      <c r="A82" t="s">
        <v>23</v>
      </c>
      <c r="B82" t="s">
        <v>6</v>
      </c>
      <c r="C82">
        <v>3</v>
      </c>
      <c r="D82">
        <f t="shared" si="2"/>
        <v>3</v>
      </c>
      <c r="E82">
        <f t="shared" si="3"/>
        <v>0</v>
      </c>
    </row>
    <row r="83" spans="1:5">
      <c r="A83" t="s">
        <v>23</v>
      </c>
      <c r="B83" t="s">
        <v>7</v>
      </c>
      <c r="C83">
        <v>3</v>
      </c>
      <c r="D83">
        <f t="shared" si="2"/>
        <v>3</v>
      </c>
      <c r="E83">
        <f t="shared" si="3"/>
        <v>0</v>
      </c>
    </row>
    <row r="84" spans="1:5">
      <c r="A84" t="s">
        <v>23</v>
      </c>
      <c r="B84" t="s">
        <v>8</v>
      </c>
      <c r="C84">
        <v>1</v>
      </c>
      <c r="D84">
        <f t="shared" si="2"/>
        <v>1</v>
      </c>
      <c r="E84">
        <f t="shared" si="3"/>
        <v>0</v>
      </c>
    </row>
    <row r="85" spans="1:5">
      <c r="A85" t="s">
        <v>23</v>
      </c>
      <c r="B85" t="s">
        <v>9</v>
      </c>
      <c r="C85">
        <v>3</v>
      </c>
      <c r="D85">
        <f t="shared" si="2"/>
        <v>3</v>
      </c>
      <c r="E85">
        <f t="shared" si="3"/>
        <v>0</v>
      </c>
    </row>
    <row r="86" spans="1:5">
      <c r="A86" t="s">
        <v>23</v>
      </c>
      <c r="B86" t="s">
        <v>10</v>
      </c>
      <c r="C86">
        <v>1</v>
      </c>
      <c r="D86">
        <f t="shared" si="2"/>
        <v>1</v>
      </c>
      <c r="E86">
        <f t="shared" si="3"/>
        <v>0</v>
      </c>
    </row>
    <row r="87" spans="1:5">
      <c r="A87" t="s">
        <v>23</v>
      </c>
      <c r="B87" t="s">
        <v>11</v>
      </c>
      <c r="C87">
        <v>1</v>
      </c>
      <c r="D87">
        <f t="shared" si="2"/>
        <v>1</v>
      </c>
      <c r="E87">
        <f t="shared" si="3"/>
        <v>0</v>
      </c>
    </row>
    <row r="88" spans="1:5">
      <c r="A88" t="s">
        <v>23</v>
      </c>
      <c r="B88" t="s">
        <v>12</v>
      </c>
      <c r="C88">
        <v>3</v>
      </c>
      <c r="D88">
        <f t="shared" si="2"/>
        <v>3</v>
      </c>
      <c r="E88">
        <f t="shared" si="3"/>
        <v>0</v>
      </c>
    </row>
    <row r="89" spans="1:5">
      <c r="A89" t="s">
        <v>23</v>
      </c>
      <c r="B89" t="s">
        <v>13</v>
      </c>
      <c r="C89">
        <v>3</v>
      </c>
      <c r="D89">
        <f t="shared" si="2"/>
        <v>3</v>
      </c>
      <c r="E89">
        <f t="shared" si="3"/>
        <v>0</v>
      </c>
    </row>
    <row r="90" spans="1:5">
      <c r="A90" t="s">
        <v>23</v>
      </c>
      <c r="B90" t="s">
        <v>14</v>
      </c>
      <c r="C90">
        <v>3</v>
      </c>
      <c r="D90">
        <f t="shared" si="2"/>
        <v>3</v>
      </c>
      <c r="E90">
        <f t="shared" si="3"/>
        <v>0</v>
      </c>
    </row>
    <row r="91" spans="1:5">
      <c r="A91" t="s">
        <v>23</v>
      </c>
      <c r="B91" t="s">
        <v>15</v>
      </c>
      <c r="C91">
        <v>3</v>
      </c>
      <c r="D91">
        <f t="shared" si="2"/>
        <v>3</v>
      </c>
      <c r="E91">
        <f t="shared" si="3"/>
        <v>0</v>
      </c>
    </row>
    <row r="92" spans="1:5">
      <c r="A92" t="s">
        <v>24</v>
      </c>
      <c r="B92" t="s">
        <v>6</v>
      </c>
      <c r="C92">
        <v>3</v>
      </c>
      <c r="D92">
        <f t="shared" si="2"/>
        <v>3</v>
      </c>
      <c r="E92">
        <f t="shared" si="3"/>
        <v>0</v>
      </c>
    </row>
    <row r="93" spans="1:5">
      <c r="A93" t="s">
        <v>24</v>
      </c>
      <c r="B93" t="s">
        <v>7</v>
      </c>
      <c r="C93">
        <v>3</v>
      </c>
      <c r="D93">
        <f t="shared" si="2"/>
        <v>3</v>
      </c>
      <c r="E93">
        <f t="shared" si="3"/>
        <v>0</v>
      </c>
    </row>
    <row r="94" spans="1:5">
      <c r="A94" t="s">
        <v>24</v>
      </c>
      <c r="B94" t="s">
        <v>8</v>
      </c>
      <c r="C94">
        <v>1</v>
      </c>
      <c r="D94">
        <f t="shared" si="2"/>
        <v>1</v>
      </c>
      <c r="E94">
        <f t="shared" si="3"/>
        <v>0</v>
      </c>
    </row>
    <row r="95" spans="1:5">
      <c r="A95" t="s">
        <v>24</v>
      </c>
      <c r="B95" t="s">
        <v>9</v>
      </c>
      <c r="C95">
        <v>1</v>
      </c>
      <c r="D95">
        <f t="shared" si="2"/>
        <v>1</v>
      </c>
      <c r="E95">
        <f t="shared" si="3"/>
        <v>0</v>
      </c>
    </row>
    <row r="96" spans="1:5">
      <c r="A96" t="s">
        <v>24</v>
      </c>
      <c r="B96" t="s">
        <v>10</v>
      </c>
      <c r="C96">
        <v>1</v>
      </c>
      <c r="D96">
        <f t="shared" si="2"/>
        <v>1</v>
      </c>
      <c r="E96">
        <f t="shared" si="3"/>
        <v>0</v>
      </c>
    </row>
    <row r="97" spans="1:5">
      <c r="A97" t="s">
        <v>24</v>
      </c>
      <c r="B97" t="s">
        <v>11</v>
      </c>
      <c r="C97">
        <v>1</v>
      </c>
      <c r="D97">
        <f t="shared" si="2"/>
        <v>1</v>
      </c>
      <c r="E97">
        <f t="shared" si="3"/>
        <v>0</v>
      </c>
    </row>
    <row r="98" spans="1:5">
      <c r="A98" t="s">
        <v>24</v>
      </c>
      <c r="B98" t="s">
        <v>12</v>
      </c>
      <c r="C98">
        <v>3</v>
      </c>
      <c r="D98">
        <f t="shared" si="2"/>
        <v>3</v>
      </c>
      <c r="E98">
        <f t="shared" si="3"/>
        <v>0</v>
      </c>
    </row>
    <row r="99" spans="1:5">
      <c r="A99" t="s">
        <v>24</v>
      </c>
      <c r="B99" t="s">
        <v>13</v>
      </c>
      <c r="C99">
        <v>3</v>
      </c>
      <c r="D99">
        <f t="shared" si="2"/>
        <v>3</v>
      </c>
      <c r="E99">
        <f t="shared" si="3"/>
        <v>0</v>
      </c>
    </row>
    <row r="100" spans="1:5">
      <c r="A100" t="s">
        <v>24</v>
      </c>
      <c r="B100" t="s">
        <v>14</v>
      </c>
      <c r="C100">
        <v>3</v>
      </c>
      <c r="D100">
        <f t="shared" si="2"/>
        <v>3</v>
      </c>
      <c r="E100">
        <f t="shared" si="3"/>
        <v>0</v>
      </c>
    </row>
    <row r="101" spans="1:5">
      <c r="A101" t="s">
        <v>24</v>
      </c>
      <c r="B101" t="s">
        <v>15</v>
      </c>
      <c r="C101">
        <v>3</v>
      </c>
      <c r="D101">
        <f t="shared" si="2"/>
        <v>3</v>
      </c>
      <c r="E101">
        <f t="shared" si="3"/>
        <v>0</v>
      </c>
    </row>
    <row r="102" spans="1:5">
      <c r="A102" t="s">
        <v>25</v>
      </c>
      <c r="B102" t="s">
        <v>6</v>
      </c>
      <c r="C102">
        <v>3</v>
      </c>
      <c r="D102">
        <f t="shared" si="2"/>
        <v>3</v>
      </c>
      <c r="E102">
        <f t="shared" si="3"/>
        <v>0</v>
      </c>
    </row>
    <row r="103" spans="1:5">
      <c r="A103" t="s">
        <v>25</v>
      </c>
      <c r="B103" t="s">
        <v>7</v>
      </c>
      <c r="C103">
        <v>3</v>
      </c>
      <c r="D103">
        <f t="shared" si="2"/>
        <v>3</v>
      </c>
      <c r="E103">
        <f t="shared" si="3"/>
        <v>0</v>
      </c>
    </row>
    <row r="104" spans="1:5">
      <c r="A104" t="s">
        <v>25</v>
      </c>
      <c r="B104" t="s">
        <v>8</v>
      </c>
      <c r="C104">
        <v>1</v>
      </c>
      <c r="D104">
        <f t="shared" si="2"/>
        <v>1</v>
      </c>
      <c r="E104">
        <f t="shared" si="3"/>
        <v>0</v>
      </c>
    </row>
    <row r="105" spans="1:5">
      <c r="A105" t="s">
        <v>25</v>
      </c>
      <c r="B105" t="s">
        <v>9</v>
      </c>
      <c r="C105">
        <v>2</v>
      </c>
      <c r="D105">
        <f t="shared" si="2"/>
        <v>2</v>
      </c>
      <c r="E105">
        <f t="shared" si="3"/>
        <v>0</v>
      </c>
    </row>
    <row r="106" spans="1:5">
      <c r="A106" t="s">
        <v>25</v>
      </c>
      <c r="B106" t="s">
        <v>10</v>
      </c>
      <c r="C106">
        <v>3</v>
      </c>
      <c r="D106">
        <f t="shared" si="2"/>
        <v>3</v>
      </c>
      <c r="E106">
        <f t="shared" si="3"/>
        <v>0</v>
      </c>
    </row>
    <row r="107" spans="1:5">
      <c r="A107" t="s">
        <v>25</v>
      </c>
      <c r="B107" t="s">
        <v>11</v>
      </c>
      <c r="C107">
        <v>1</v>
      </c>
      <c r="D107">
        <f t="shared" si="2"/>
        <v>1</v>
      </c>
      <c r="E107">
        <f t="shared" si="3"/>
        <v>0</v>
      </c>
    </row>
    <row r="108" spans="1:5">
      <c r="A108" t="s">
        <v>25</v>
      </c>
      <c r="B108" t="s">
        <v>12</v>
      </c>
      <c r="C108">
        <v>3</v>
      </c>
      <c r="D108">
        <f t="shared" si="2"/>
        <v>3</v>
      </c>
      <c r="E108">
        <f t="shared" si="3"/>
        <v>0</v>
      </c>
    </row>
    <row r="109" spans="1:5">
      <c r="A109" t="s">
        <v>25</v>
      </c>
      <c r="B109" t="s">
        <v>13</v>
      </c>
      <c r="C109">
        <v>3</v>
      </c>
      <c r="D109">
        <f t="shared" si="2"/>
        <v>3</v>
      </c>
      <c r="E109">
        <f t="shared" si="3"/>
        <v>0</v>
      </c>
    </row>
    <row r="110" spans="1:5">
      <c r="A110" t="s">
        <v>25</v>
      </c>
      <c r="B110" t="s">
        <v>14</v>
      </c>
      <c r="C110">
        <v>3</v>
      </c>
      <c r="D110">
        <f t="shared" si="2"/>
        <v>3</v>
      </c>
      <c r="E110">
        <f t="shared" si="3"/>
        <v>0</v>
      </c>
    </row>
    <row r="111" spans="1:5">
      <c r="A111" t="s">
        <v>25</v>
      </c>
      <c r="B111" t="s">
        <v>15</v>
      </c>
      <c r="C111">
        <v>3</v>
      </c>
      <c r="D111">
        <f t="shared" si="2"/>
        <v>3</v>
      </c>
      <c r="E111">
        <f t="shared" si="3"/>
        <v>0</v>
      </c>
    </row>
    <row r="112" spans="1:5">
      <c r="A112" t="s">
        <v>26</v>
      </c>
      <c r="B112" t="s">
        <v>6</v>
      </c>
      <c r="C112">
        <v>2</v>
      </c>
      <c r="D112">
        <f t="shared" si="2"/>
        <v>2</v>
      </c>
      <c r="E112">
        <f t="shared" si="3"/>
        <v>0</v>
      </c>
    </row>
    <row r="113" spans="1:5">
      <c r="A113" t="s">
        <v>26</v>
      </c>
      <c r="B113" t="s">
        <v>7</v>
      </c>
      <c r="C113">
        <v>3</v>
      </c>
      <c r="D113">
        <v>2</v>
      </c>
      <c r="E113" s="7">
        <f t="shared" si="3"/>
        <v>-1</v>
      </c>
    </row>
    <row r="114" spans="1:5">
      <c r="A114" t="s">
        <v>26</v>
      </c>
      <c r="B114" t="s">
        <v>8</v>
      </c>
      <c r="C114">
        <v>3</v>
      </c>
      <c r="D114">
        <v>2</v>
      </c>
      <c r="E114" s="7">
        <f t="shared" si="3"/>
        <v>-1</v>
      </c>
    </row>
    <row r="115" spans="1:5">
      <c r="A115" t="s">
        <v>26</v>
      </c>
      <c r="B115" t="s">
        <v>9</v>
      </c>
      <c r="C115">
        <v>2</v>
      </c>
      <c r="D115">
        <f t="shared" si="2"/>
        <v>2</v>
      </c>
      <c r="E115">
        <f t="shared" si="3"/>
        <v>0</v>
      </c>
    </row>
    <row r="116" spans="1:5">
      <c r="A116" t="s">
        <v>26</v>
      </c>
      <c r="B116" t="s">
        <v>10</v>
      </c>
      <c r="C116">
        <v>3</v>
      </c>
      <c r="D116">
        <v>2</v>
      </c>
      <c r="E116" s="7">
        <f t="shared" si="3"/>
        <v>-1</v>
      </c>
    </row>
    <row r="117" spans="1:5">
      <c r="A117" t="s">
        <v>26</v>
      </c>
      <c r="B117" t="s">
        <v>11</v>
      </c>
      <c r="C117">
        <v>3</v>
      </c>
      <c r="D117">
        <f t="shared" si="2"/>
        <v>3</v>
      </c>
      <c r="E117">
        <f t="shared" si="3"/>
        <v>0</v>
      </c>
    </row>
    <row r="118" spans="1:5">
      <c r="A118" t="s">
        <v>26</v>
      </c>
      <c r="B118" t="s">
        <v>12</v>
      </c>
      <c r="C118">
        <v>3</v>
      </c>
      <c r="D118">
        <v>2</v>
      </c>
      <c r="E118" s="7">
        <f t="shared" si="3"/>
        <v>-1</v>
      </c>
    </row>
    <row r="119" spans="1:5">
      <c r="A119" t="s">
        <v>26</v>
      </c>
      <c r="B119" t="s">
        <v>13</v>
      </c>
      <c r="C119">
        <v>3</v>
      </c>
      <c r="D119">
        <v>2</v>
      </c>
      <c r="E119" s="7">
        <f t="shared" si="3"/>
        <v>-1</v>
      </c>
    </row>
    <row r="120" spans="1:5">
      <c r="A120" t="s">
        <v>26</v>
      </c>
      <c r="B120" t="s">
        <v>14</v>
      </c>
      <c r="C120">
        <v>3</v>
      </c>
      <c r="D120">
        <v>2</v>
      </c>
      <c r="E120" s="7">
        <f t="shared" si="3"/>
        <v>-1</v>
      </c>
    </row>
    <row r="121" spans="1:5">
      <c r="A121" t="s">
        <v>26</v>
      </c>
      <c r="B121" t="s">
        <v>15</v>
      </c>
      <c r="C121">
        <v>3</v>
      </c>
      <c r="D121">
        <v>2</v>
      </c>
      <c r="E121" s="7">
        <f t="shared" si="3"/>
        <v>-1</v>
      </c>
    </row>
    <row r="122" spans="1:5">
      <c r="A122" t="s">
        <v>27</v>
      </c>
      <c r="B122" t="s">
        <v>6</v>
      </c>
      <c r="C122">
        <v>1</v>
      </c>
      <c r="D122">
        <f t="shared" si="2"/>
        <v>1</v>
      </c>
      <c r="E122">
        <f t="shared" si="3"/>
        <v>0</v>
      </c>
    </row>
    <row r="123" spans="1:5">
      <c r="A123" t="s">
        <v>27</v>
      </c>
      <c r="B123" t="s">
        <v>7</v>
      </c>
      <c r="C123">
        <v>3</v>
      </c>
      <c r="D123">
        <f t="shared" si="2"/>
        <v>3</v>
      </c>
      <c r="E123">
        <f t="shared" si="3"/>
        <v>0</v>
      </c>
    </row>
    <row r="124" spans="1:5">
      <c r="A124" t="s">
        <v>27</v>
      </c>
      <c r="B124" t="s">
        <v>8</v>
      </c>
      <c r="C124">
        <v>1</v>
      </c>
      <c r="D124">
        <f t="shared" si="2"/>
        <v>1</v>
      </c>
      <c r="E124">
        <f t="shared" si="3"/>
        <v>0</v>
      </c>
    </row>
    <row r="125" spans="1:5">
      <c r="A125" t="s">
        <v>27</v>
      </c>
      <c r="B125" t="s">
        <v>9</v>
      </c>
      <c r="C125">
        <v>1</v>
      </c>
      <c r="D125">
        <f t="shared" si="2"/>
        <v>1</v>
      </c>
      <c r="E125">
        <f t="shared" si="3"/>
        <v>0</v>
      </c>
    </row>
    <row r="126" spans="1:5">
      <c r="A126" t="s">
        <v>27</v>
      </c>
      <c r="B126" t="s">
        <v>10</v>
      </c>
      <c r="C126">
        <v>1</v>
      </c>
      <c r="D126">
        <f t="shared" si="2"/>
        <v>1</v>
      </c>
      <c r="E126">
        <f t="shared" si="3"/>
        <v>0</v>
      </c>
    </row>
    <row r="127" spans="1:5">
      <c r="A127" t="s">
        <v>27</v>
      </c>
      <c r="B127" t="s">
        <v>11</v>
      </c>
      <c r="C127">
        <v>1</v>
      </c>
      <c r="D127">
        <f t="shared" si="2"/>
        <v>1</v>
      </c>
      <c r="E127">
        <f t="shared" si="3"/>
        <v>0</v>
      </c>
    </row>
    <row r="128" spans="1:5">
      <c r="A128" t="s">
        <v>27</v>
      </c>
      <c r="B128" t="s">
        <v>12</v>
      </c>
      <c r="C128">
        <v>3</v>
      </c>
      <c r="D128">
        <f t="shared" si="2"/>
        <v>3</v>
      </c>
      <c r="E128">
        <f t="shared" si="3"/>
        <v>0</v>
      </c>
    </row>
    <row r="129" spans="1:5">
      <c r="A129" t="s">
        <v>27</v>
      </c>
      <c r="B129" t="s">
        <v>13</v>
      </c>
      <c r="C129">
        <v>3</v>
      </c>
      <c r="D129">
        <f t="shared" si="2"/>
        <v>3</v>
      </c>
      <c r="E129">
        <f t="shared" si="3"/>
        <v>0</v>
      </c>
    </row>
    <row r="130" spans="1:5">
      <c r="A130" t="s">
        <v>27</v>
      </c>
      <c r="B130" t="s">
        <v>14</v>
      </c>
      <c r="C130">
        <v>3</v>
      </c>
      <c r="D130">
        <f t="shared" si="2"/>
        <v>3</v>
      </c>
      <c r="E130">
        <f t="shared" si="3"/>
        <v>0</v>
      </c>
    </row>
    <row r="131" spans="1:5">
      <c r="A131" t="s">
        <v>27</v>
      </c>
      <c r="B131" t="s">
        <v>15</v>
      </c>
      <c r="C131">
        <v>3</v>
      </c>
      <c r="D131">
        <f t="shared" ref="D131:D141" si="4">C131</f>
        <v>3</v>
      </c>
      <c r="E131">
        <f t="shared" ref="E131:E141" si="5">D131-C131</f>
        <v>0</v>
      </c>
    </row>
    <row r="132" spans="1:5">
      <c r="A132" t="s">
        <v>28</v>
      </c>
      <c r="B132" t="s">
        <v>6</v>
      </c>
      <c r="C132">
        <v>2</v>
      </c>
      <c r="D132">
        <f t="shared" si="4"/>
        <v>2</v>
      </c>
      <c r="E132">
        <f t="shared" si="5"/>
        <v>0</v>
      </c>
    </row>
    <row r="133" spans="1:5">
      <c r="A133" t="s">
        <v>28</v>
      </c>
      <c r="B133" t="s">
        <v>7</v>
      </c>
      <c r="C133">
        <v>2</v>
      </c>
      <c r="D133">
        <f t="shared" si="4"/>
        <v>2</v>
      </c>
      <c r="E133">
        <f t="shared" si="5"/>
        <v>0</v>
      </c>
    </row>
    <row r="134" spans="1:5">
      <c r="A134" t="s">
        <v>28</v>
      </c>
      <c r="B134" t="s">
        <v>8</v>
      </c>
      <c r="C134">
        <v>2</v>
      </c>
      <c r="D134">
        <f t="shared" si="4"/>
        <v>2</v>
      </c>
      <c r="E134">
        <f t="shared" si="5"/>
        <v>0</v>
      </c>
    </row>
    <row r="135" spans="1:5">
      <c r="A135" t="s">
        <v>28</v>
      </c>
      <c r="B135" t="s">
        <v>9</v>
      </c>
      <c r="C135">
        <v>2</v>
      </c>
      <c r="D135">
        <f t="shared" si="4"/>
        <v>2</v>
      </c>
      <c r="E135">
        <f t="shared" si="5"/>
        <v>0</v>
      </c>
    </row>
    <row r="136" spans="1:5">
      <c r="A136" t="s">
        <v>28</v>
      </c>
      <c r="B136" t="s">
        <v>10</v>
      </c>
      <c r="C136">
        <v>2</v>
      </c>
      <c r="D136">
        <f t="shared" si="4"/>
        <v>2</v>
      </c>
      <c r="E136">
        <f t="shared" si="5"/>
        <v>0</v>
      </c>
    </row>
    <row r="137" spans="1:5">
      <c r="A137" t="s">
        <v>28</v>
      </c>
      <c r="B137" t="s">
        <v>11</v>
      </c>
      <c r="C137">
        <v>2</v>
      </c>
      <c r="D137">
        <f t="shared" si="4"/>
        <v>2</v>
      </c>
      <c r="E137">
        <f t="shared" si="5"/>
        <v>0</v>
      </c>
    </row>
    <row r="138" spans="1:5">
      <c r="A138" t="s">
        <v>28</v>
      </c>
      <c r="B138" t="s">
        <v>12</v>
      </c>
      <c r="C138">
        <v>2</v>
      </c>
      <c r="D138">
        <f t="shared" si="4"/>
        <v>2</v>
      </c>
      <c r="E138">
        <f t="shared" si="5"/>
        <v>0</v>
      </c>
    </row>
    <row r="139" spans="1:5">
      <c r="A139" t="s">
        <v>28</v>
      </c>
      <c r="B139" t="s">
        <v>13</v>
      </c>
      <c r="C139">
        <v>2</v>
      </c>
      <c r="D139">
        <f t="shared" si="4"/>
        <v>2</v>
      </c>
      <c r="E139">
        <f t="shared" si="5"/>
        <v>0</v>
      </c>
    </row>
    <row r="140" spans="1:5">
      <c r="A140" t="s">
        <v>28</v>
      </c>
      <c r="B140" t="s">
        <v>14</v>
      </c>
      <c r="C140">
        <v>2</v>
      </c>
      <c r="D140">
        <f t="shared" si="4"/>
        <v>2</v>
      </c>
      <c r="E140">
        <f t="shared" si="5"/>
        <v>0</v>
      </c>
    </row>
    <row r="141" spans="1:5">
      <c r="A141" t="s">
        <v>28</v>
      </c>
      <c r="B141" t="s">
        <v>15</v>
      </c>
      <c r="C141">
        <v>2</v>
      </c>
      <c r="D141">
        <f t="shared" si="4"/>
        <v>2</v>
      </c>
      <c r="E141">
        <f t="shared" si="5"/>
        <v>0</v>
      </c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141"/>
  <sheetViews>
    <sheetView workbookViewId="0">
      <selection activeCell="E6" sqref="E6:E11"/>
    </sheetView>
  </sheetViews>
  <sheetFormatPr defaultRowHeight="14.45"/>
  <cols>
    <col min="1" max="1" width="22.7109375" customWidth="1"/>
    <col min="2" max="2" width="21.42578125" customWidth="1"/>
    <col min="3" max="4" width="15.42578125" customWidth="1"/>
    <col min="5" max="5" width="23.7109375" customWidth="1"/>
  </cols>
  <sheetData>
    <row r="1" spans="1:5">
      <c r="A1" s="3" t="s">
        <v>0</v>
      </c>
      <c r="B1" s="4" t="s">
        <v>1</v>
      </c>
      <c r="C1" s="5" t="s">
        <v>2</v>
      </c>
      <c r="D1" s="4" t="s">
        <v>3</v>
      </c>
      <c r="E1" s="6" t="s">
        <v>4</v>
      </c>
    </row>
    <row r="2" spans="1:5">
      <c r="A2" t="s">
        <v>5</v>
      </c>
      <c r="B2" t="s">
        <v>6</v>
      </c>
      <c r="C2">
        <v>1</v>
      </c>
      <c r="D2">
        <f>Table10[[#This Row],[08/2024 Rating]]</f>
        <v>1</v>
      </c>
      <c r="E2">
        <f>Table10[[#This Row],[12/2024 Rating]]-Table10[[#This Row],[08/2024 Rating]]</f>
        <v>0</v>
      </c>
    </row>
    <row r="3" spans="1:5">
      <c r="A3" t="s">
        <v>5</v>
      </c>
      <c r="B3" t="s">
        <v>7</v>
      </c>
      <c r="C3">
        <v>2</v>
      </c>
      <c r="D3">
        <v>1</v>
      </c>
      <c r="E3" s="7">
        <f>Table10[[#This Row],[12/2024 Rating]]-Table10[[#This Row],[08/2024 Rating]]</f>
        <v>-1</v>
      </c>
    </row>
    <row r="4" spans="1:5">
      <c r="A4" t="s">
        <v>5</v>
      </c>
      <c r="B4" t="s">
        <v>8</v>
      </c>
      <c r="C4">
        <v>1</v>
      </c>
      <c r="D4">
        <f>Table10[[#This Row],[08/2024 Rating]]</f>
        <v>1</v>
      </c>
      <c r="E4">
        <f>Table10[[#This Row],[12/2024 Rating]]-Table10[[#This Row],[08/2024 Rating]]</f>
        <v>0</v>
      </c>
    </row>
    <row r="5" spans="1:5">
      <c r="A5" t="s">
        <v>5</v>
      </c>
      <c r="B5" t="s">
        <v>9</v>
      </c>
      <c r="C5">
        <v>1</v>
      </c>
      <c r="D5">
        <f>Table10[[#This Row],[08/2024 Rating]]</f>
        <v>1</v>
      </c>
      <c r="E5">
        <f>Table10[[#This Row],[12/2024 Rating]]-Table10[[#This Row],[08/2024 Rating]]</f>
        <v>0</v>
      </c>
    </row>
    <row r="6" spans="1:5">
      <c r="A6" t="s">
        <v>5</v>
      </c>
      <c r="B6" t="s">
        <v>10</v>
      </c>
      <c r="C6">
        <v>2</v>
      </c>
      <c r="D6">
        <v>1</v>
      </c>
      <c r="E6" s="7">
        <f>Table10[[#This Row],[12/2024 Rating]]-Table10[[#This Row],[08/2024 Rating]]</f>
        <v>-1</v>
      </c>
    </row>
    <row r="7" spans="1:5">
      <c r="A7" t="s">
        <v>5</v>
      </c>
      <c r="B7" t="s">
        <v>11</v>
      </c>
      <c r="C7">
        <v>2</v>
      </c>
      <c r="D7">
        <v>1</v>
      </c>
      <c r="E7" s="7">
        <f>Table10[[#This Row],[12/2024 Rating]]-Table10[[#This Row],[08/2024 Rating]]</f>
        <v>-1</v>
      </c>
    </row>
    <row r="8" spans="1:5">
      <c r="A8" t="s">
        <v>5</v>
      </c>
      <c r="B8" t="s">
        <v>12</v>
      </c>
      <c r="C8">
        <v>2</v>
      </c>
      <c r="D8">
        <v>1</v>
      </c>
      <c r="E8" s="7">
        <f>Table10[[#This Row],[12/2024 Rating]]-Table10[[#This Row],[08/2024 Rating]]</f>
        <v>-1</v>
      </c>
    </row>
    <row r="9" spans="1:5">
      <c r="A9" t="s">
        <v>5</v>
      </c>
      <c r="B9" t="s">
        <v>13</v>
      </c>
      <c r="C9">
        <v>2</v>
      </c>
      <c r="D9">
        <v>1</v>
      </c>
      <c r="E9" s="7">
        <f>Table10[[#This Row],[12/2024 Rating]]-Table10[[#This Row],[08/2024 Rating]]</f>
        <v>-1</v>
      </c>
    </row>
    <row r="10" spans="1:5">
      <c r="A10" t="s">
        <v>5</v>
      </c>
      <c r="B10" t="s">
        <v>14</v>
      </c>
      <c r="C10">
        <v>2</v>
      </c>
      <c r="D10">
        <v>1</v>
      </c>
      <c r="E10" s="7">
        <f>Table10[[#This Row],[12/2024 Rating]]-Table10[[#This Row],[08/2024 Rating]]</f>
        <v>-1</v>
      </c>
    </row>
    <row r="11" spans="1:5">
      <c r="A11" t="s">
        <v>5</v>
      </c>
      <c r="B11" t="s">
        <v>15</v>
      </c>
      <c r="C11">
        <v>2</v>
      </c>
      <c r="D11">
        <v>1</v>
      </c>
      <c r="E11" s="7">
        <f>Table10[[#This Row],[12/2024 Rating]]-Table10[[#This Row],[08/2024 Rating]]</f>
        <v>-1</v>
      </c>
    </row>
    <row r="12" spans="1:5">
      <c r="A12" t="s">
        <v>16</v>
      </c>
      <c r="B12" t="s">
        <v>6</v>
      </c>
      <c r="C12">
        <v>1</v>
      </c>
      <c r="D12">
        <f>Table10[[#This Row],[08/2024 Rating]]</f>
        <v>1</v>
      </c>
      <c r="E12">
        <f>Table10[[#This Row],[12/2024 Rating]]-Table10[[#This Row],[08/2024 Rating]]</f>
        <v>0</v>
      </c>
    </row>
    <row r="13" spans="1:5">
      <c r="A13" t="s">
        <v>16</v>
      </c>
      <c r="B13" t="s">
        <v>7</v>
      </c>
      <c r="C13">
        <v>3</v>
      </c>
      <c r="D13">
        <f>Table10[[#This Row],[08/2024 Rating]]</f>
        <v>3</v>
      </c>
      <c r="E13">
        <f>Table10[[#This Row],[12/2024 Rating]]-Table10[[#This Row],[08/2024 Rating]]</f>
        <v>0</v>
      </c>
    </row>
    <row r="14" spans="1:5">
      <c r="A14" t="s">
        <v>16</v>
      </c>
      <c r="B14" t="s">
        <v>8</v>
      </c>
      <c r="C14">
        <v>1</v>
      </c>
      <c r="D14">
        <f>Table10[[#This Row],[08/2024 Rating]]</f>
        <v>1</v>
      </c>
      <c r="E14">
        <f>Table10[[#This Row],[12/2024 Rating]]-Table10[[#This Row],[08/2024 Rating]]</f>
        <v>0</v>
      </c>
    </row>
    <row r="15" spans="1:5">
      <c r="A15" t="s">
        <v>16</v>
      </c>
      <c r="B15" t="s">
        <v>9</v>
      </c>
      <c r="C15">
        <v>1</v>
      </c>
      <c r="D15">
        <f>Table10[[#This Row],[08/2024 Rating]]</f>
        <v>1</v>
      </c>
      <c r="E15">
        <f>Table10[[#This Row],[12/2024 Rating]]-Table10[[#This Row],[08/2024 Rating]]</f>
        <v>0</v>
      </c>
    </row>
    <row r="16" spans="1:5">
      <c r="A16" t="s">
        <v>16</v>
      </c>
      <c r="B16" t="s">
        <v>10</v>
      </c>
      <c r="C16">
        <v>3</v>
      </c>
      <c r="D16">
        <f>Table10[[#This Row],[08/2024 Rating]]</f>
        <v>3</v>
      </c>
      <c r="E16">
        <f>Table10[[#This Row],[12/2024 Rating]]-Table10[[#This Row],[08/2024 Rating]]</f>
        <v>0</v>
      </c>
    </row>
    <row r="17" spans="1:5">
      <c r="A17" t="s">
        <v>16</v>
      </c>
      <c r="B17" t="s">
        <v>11</v>
      </c>
      <c r="C17">
        <v>3</v>
      </c>
      <c r="D17">
        <f>Table10[[#This Row],[08/2024 Rating]]</f>
        <v>3</v>
      </c>
      <c r="E17">
        <f>Table10[[#This Row],[12/2024 Rating]]-Table10[[#This Row],[08/2024 Rating]]</f>
        <v>0</v>
      </c>
    </row>
    <row r="18" spans="1:5">
      <c r="A18" t="s">
        <v>16</v>
      </c>
      <c r="B18" t="s">
        <v>12</v>
      </c>
      <c r="C18">
        <v>3</v>
      </c>
      <c r="D18">
        <f>Table10[[#This Row],[08/2024 Rating]]</f>
        <v>3</v>
      </c>
      <c r="E18">
        <f>Table10[[#This Row],[12/2024 Rating]]-Table10[[#This Row],[08/2024 Rating]]</f>
        <v>0</v>
      </c>
    </row>
    <row r="19" spans="1:5">
      <c r="A19" t="s">
        <v>16</v>
      </c>
      <c r="B19" t="s">
        <v>13</v>
      </c>
      <c r="C19">
        <v>3</v>
      </c>
      <c r="D19">
        <f>Table10[[#This Row],[08/2024 Rating]]</f>
        <v>3</v>
      </c>
      <c r="E19">
        <f>Table10[[#This Row],[12/2024 Rating]]-Table10[[#This Row],[08/2024 Rating]]</f>
        <v>0</v>
      </c>
    </row>
    <row r="20" spans="1:5">
      <c r="A20" t="s">
        <v>16</v>
      </c>
      <c r="B20" t="s">
        <v>14</v>
      </c>
      <c r="C20">
        <v>3</v>
      </c>
      <c r="D20">
        <f>Table10[[#This Row],[08/2024 Rating]]</f>
        <v>3</v>
      </c>
      <c r="E20">
        <f>Table10[[#This Row],[12/2024 Rating]]-Table10[[#This Row],[08/2024 Rating]]</f>
        <v>0</v>
      </c>
    </row>
    <row r="21" spans="1:5">
      <c r="A21" t="s">
        <v>16</v>
      </c>
      <c r="B21" t="s">
        <v>15</v>
      </c>
      <c r="C21">
        <v>3</v>
      </c>
      <c r="D21">
        <f>Table10[[#This Row],[08/2024 Rating]]</f>
        <v>3</v>
      </c>
      <c r="E21">
        <f>Table10[[#This Row],[12/2024 Rating]]-Table10[[#This Row],[08/2024 Rating]]</f>
        <v>0</v>
      </c>
    </row>
    <row r="22" spans="1:5">
      <c r="A22" t="s">
        <v>17</v>
      </c>
      <c r="B22" t="s">
        <v>6</v>
      </c>
      <c r="C22">
        <v>1</v>
      </c>
      <c r="D22">
        <f>Table10[[#This Row],[08/2024 Rating]]</f>
        <v>1</v>
      </c>
      <c r="E22">
        <f>Table10[[#This Row],[12/2024 Rating]]-Table10[[#This Row],[08/2024 Rating]]</f>
        <v>0</v>
      </c>
    </row>
    <row r="23" spans="1:5">
      <c r="A23" t="s">
        <v>17</v>
      </c>
      <c r="B23" t="s">
        <v>7</v>
      </c>
      <c r="C23">
        <v>2</v>
      </c>
      <c r="D23">
        <f>Table10[[#This Row],[08/2024 Rating]]</f>
        <v>2</v>
      </c>
      <c r="E23">
        <f>Table10[[#This Row],[12/2024 Rating]]-Table10[[#This Row],[08/2024 Rating]]</f>
        <v>0</v>
      </c>
    </row>
    <row r="24" spans="1:5">
      <c r="A24" t="s">
        <v>17</v>
      </c>
      <c r="B24" t="s">
        <v>8</v>
      </c>
      <c r="C24">
        <v>1</v>
      </c>
      <c r="D24">
        <f>Table10[[#This Row],[08/2024 Rating]]</f>
        <v>1</v>
      </c>
      <c r="E24">
        <f>Table10[[#This Row],[12/2024 Rating]]-Table10[[#This Row],[08/2024 Rating]]</f>
        <v>0</v>
      </c>
    </row>
    <row r="25" spans="1:5">
      <c r="A25" t="s">
        <v>17</v>
      </c>
      <c r="B25" t="s">
        <v>9</v>
      </c>
      <c r="C25">
        <v>1</v>
      </c>
      <c r="D25">
        <f>Table10[[#This Row],[08/2024 Rating]]</f>
        <v>1</v>
      </c>
      <c r="E25">
        <f>Table10[[#This Row],[12/2024 Rating]]-Table10[[#This Row],[08/2024 Rating]]</f>
        <v>0</v>
      </c>
    </row>
    <row r="26" spans="1:5">
      <c r="A26" t="s">
        <v>17</v>
      </c>
      <c r="B26" t="s">
        <v>10</v>
      </c>
      <c r="C26">
        <v>2</v>
      </c>
      <c r="D26">
        <f>Table10[[#This Row],[08/2024 Rating]]</f>
        <v>2</v>
      </c>
      <c r="E26">
        <f>Table10[[#This Row],[12/2024 Rating]]-Table10[[#This Row],[08/2024 Rating]]</f>
        <v>0</v>
      </c>
    </row>
    <row r="27" spans="1:5">
      <c r="A27" t="s">
        <v>17</v>
      </c>
      <c r="B27" t="s">
        <v>11</v>
      </c>
      <c r="C27">
        <v>2</v>
      </c>
      <c r="D27">
        <f>Table10[[#This Row],[08/2024 Rating]]</f>
        <v>2</v>
      </c>
      <c r="E27">
        <f>Table10[[#This Row],[12/2024 Rating]]-Table10[[#This Row],[08/2024 Rating]]</f>
        <v>0</v>
      </c>
    </row>
    <row r="28" spans="1:5">
      <c r="A28" t="s">
        <v>17</v>
      </c>
      <c r="B28" t="s">
        <v>12</v>
      </c>
      <c r="C28">
        <v>2</v>
      </c>
      <c r="D28">
        <f>Table10[[#This Row],[08/2024 Rating]]</f>
        <v>2</v>
      </c>
      <c r="E28">
        <f>Table10[[#This Row],[12/2024 Rating]]-Table10[[#This Row],[08/2024 Rating]]</f>
        <v>0</v>
      </c>
    </row>
    <row r="29" spans="1:5">
      <c r="A29" t="s">
        <v>17</v>
      </c>
      <c r="B29" t="s">
        <v>13</v>
      </c>
      <c r="C29">
        <v>2</v>
      </c>
      <c r="D29">
        <f>Table10[[#This Row],[08/2024 Rating]]</f>
        <v>2</v>
      </c>
      <c r="E29">
        <f>Table10[[#This Row],[12/2024 Rating]]-Table10[[#This Row],[08/2024 Rating]]</f>
        <v>0</v>
      </c>
    </row>
    <row r="30" spans="1:5">
      <c r="A30" t="s">
        <v>17</v>
      </c>
      <c r="B30" t="s">
        <v>14</v>
      </c>
      <c r="C30">
        <v>3</v>
      </c>
      <c r="D30">
        <f>Table10[[#This Row],[08/2024 Rating]]</f>
        <v>3</v>
      </c>
      <c r="E30">
        <f>Table10[[#This Row],[12/2024 Rating]]-Table10[[#This Row],[08/2024 Rating]]</f>
        <v>0</v>
      </c>
    </row>
    <row r="31" spans="1:5">
      <c r="A31" t="s">
        <v>17</v>
      </c>
      <c r="B31" t="s">
        <v>15</v>
      </c>
      <c r="C31">
        <v>2</v>
      </c>
      <c r="D31">
        <f>Table10[[#This Row],[08/2024 Rating]]</f>
        <v>2</v>
      </c>
      <c r="E31">
        <f>Table10[[#This Row],[12/2024 Rating]]-Table10[[#This Row],[08/2024 Rating]]</f>
        <v>0</v>
      </c>
    </row>
    <row r="32" spans="1:5">
      <c r="A32" t="s">
        <v>18</v>
      </c>
      <c r="B32" t="s">
        <v>6</v>
      </c>
      <c r="C32">
        <v>3</v>
      </c>
      <c r="D32">
        <f>Table10[[#This Row],[08/2024 Rating]]</f>
        <v>3</v>
      </c>
      <c r="E32">
        <f>Table10[[#This Row],[12/2024 Rating]]-Table10[[#This Row],[08/2024 Rating]]</f>
        <v>0</v>
      </c>
    </row>
    <row r="33" spans="1:5">
      <c r="A33" t="s">
        <v>18</v>
      </c>
      <c r="B33" t="s">
        <v>7</v>
      </c>
      <c r="C33">
        <v>3</v>
      </c>
      <c r="D33">
        <f>Table10[[#This Row],[08/2024 Rating]]</f>
        <v>3</v>
      </c>
      <c r="E33">
        <f>Table10[[#This Row],[12/2024 Rating]]-Table10[[#This Row],[08/2024 Rating]]</f>
        <v>0</v>
      </c>
    </row>
    <row r="34" spans="1:5">
      <c r="A34" t="s">
        <v>18</v>
      </c>
      <c r="B34" t="s">
        <v>8</v>
      </c>
      <c r="C34">
        <v>3</v>
      </c>
      <c r="D34">
        <f>Table10[[#This Row],[08/2024 Rating]]</f>
        <v>3</v>
      </c>
      <c r="E34">
        <f>Table10[[#This Row],[12/2024 Rating]]-Table10[[#This Row],[08/2024 Rating]]</f>
        <v>0</v>
      </c>
    </row>
    <row r="35" spans="1:5">
      <c r="A35" t="s">
        <v>18</v>
      </c>
      <c r="B35" t="s">
        <v>9</v>
      </c>
      <c r="C35">
        <v>1</v>
      </c>
      <c r="D35">
        <f>Table10[[#This Row],[08/2024 Rating]]</f>
        <v>1</v>
      </c>
      <c r="E35">
        <f>Table10[[#This Row],[12/2024 Rating]]-Table10[[#This Row],[08/2024 Rating]]</f>
        <v>0</v>
      </c>
    </row>
    <row r="36" spans="1:5">
      <c r="A36" t="s">
        <v>18</v>
      </c>
      <c r="B36" t="s">
        <v>10</v>
      </c>
      <c r="C36">
        <v>3</v>
      </c>
      <c r="D36">
        <f>Table10[[#This Row],[08/2024 Rating]]</f>
        <v>3</v>
      </c>
      <c r="E36">
        <f>Table10[[#This Row],[12/2024 Rating]]-Table10[[#This Row],[08/2024 Rating]]</f>
        <v>0</v>
      </c>
    </row>
    <row r="37" spans="1:5">
      <c r="A37" t="s">
        <v>18</v>
      </c>
      <c r="B37" t="s">
        <v>11</v>
      </c>
      <c r="C37">
        <v>3</v>
      </c>
      <c r="D37">
        <f>Table10[[#This Row],[08/2024 Rating]]</f>
        <v>3</v>
      </c>
      <c r="E37">
        <f>Table10[[#This Row],[12/2024 Rating]]-Table10[[#This Row],[08/2024 Rating]]</f>
        <v>0</v>
      </c>
    </row>
    <row r="38" spans="1:5">
      <c r="A38" t="s">
        <v>18</v>
      </c>
      <c r="B38" t="s">
        <v>12</v>
      </c>
      <c r="C38">
        <v>3</v>
      </c>
      <c r="D38">
        <f>Table10[[#This Row],[08/2024 Rating]]</f>
        <v>3</v>
      </c>
      <c r="E38">
        <f>Table10[[#This Row],[12/2024 Rating]]-Table10[[#This Row],[08/2024 Rating]]</f>
        <v>0</v>
      </c>
    </row>
    <row r="39" spans="1:5">
      <c r="A39" t="s">
        <v>18</v>
      </c>
      <c r="B39" t="s">
        <v>13</v>
      </c>
      <c r="C39">
        <v>3</v>
      </c>
      <c r="D39">
        <f>Table10[[#This Row],[08/2024 Rating]]</f>
        <v>3</v>
      </c>
      <c r="E39">
        <f>Table10[[#This Row],[12/2024 Rating]]-Table10[[#This Row],[08/2024 Rating]]</f>
        <v>0</v>
      </c>
    </row>
    <row r="40" spans="1:5">
      <c r="A40" t="s">
        <v>18</v>
      </c>
      <c r="B40" t="s">
        <v>14</v>
      </c>
      <c r="C40">
        <v>3</v>
      </c>
      <c r="D40">
        <f>Table10[[#This Row],[08/2024 Rating]]</f>
        <v>3</v>
      </c>
      <c r="E40">
        <f>Table10[[#This Row],[12/2024 Rating]]-Table10[[#This Row],[08/2024 Rating]]</f>
        <v>0</v>
      </c>
    </row>
    <row r="41" spans="1:5">
      <c r="A41" t="s">
        <v>18</v>
      </c>
      <c r="B41" t="s">
        <v>15</v>
      </c>
      <c r="C41">
        <v>3</v>
      </c>
      <c r="D41">
        <f>Table10[[#This Row],[08/2024 Rating]]</f>
        <v>3</v>
      </c>
      <c r="E41">
        <f>Table10[[#This Row],[12/2024 Rating]]-Table10[[#This Row],[08/2024 Rating]]</f>
        <v>0</v>
      </c>
    </row>
    <row r="42" spans="1:5">
      <c r="A42" t="s">
        <v>19</v>
      </c>
      <c r="B42" t="s">
        <v>6</v>
      </c>
      <c r="C42">
        <v>3</v>
      </c>
      <c r="D42">
        <f>Table10[[#This Row],[08/2024 Rating]]</f>
        <v>3</v>
      </c>
      <c r="E42">
        <f>Table10[[#This Row],[12/2024 Rating]]-Table10[[#This Row],[08/2024 Rating]]</f>
        <v>0</v>
      </c>
    </row>
    <row r="43" spans="1:5">
      <c r="A43" t="s">
        <v>19</v>
      </c>
      <c r="B43" t="s">
        <v>7</v>
      </c>
      <c r="C43">
        <v>3</v>
      </c>
      <c r="D43">
        <f>Table10[[#This Row],[08/2024 Rating]]</f>
        <v>3</v>
      </c>
      <c r="E43">
        <f>Table10[[#This Row],[12/2024 Rating]]-Table10[[#This Row],[08/2024 Rating]]</f>
        <v>0</v>
      </c>
    </row>
    <row r="44" spans="1:5">
      <c r="A44" t="s">
        <v>19</v>
      </c>
      <c r="B44" t="s">
        <v>8</v>
      </c>
      <c r="C44">
        <v>1</v>
      </c>
      <c r="D44">
        <f>Table10[[#This Row],[08/2024 Rating]]</f>
        <v>1</v>
      </c>
      <c r="E44">
        <f>Table10[[#This Row],[12/2024 Rating]]-Table10[[#This Row],[08/2024 Rating]]</f>
        <v>0</v>
      </c>
    </row>
    <row r="45" spans="1:5">
      <c r="A45" t="s">
        <v>19</v>
      </c>
      <c r="B45" t="s">
        <v>9</v>
      </c>
      <c r="C45">
        <v>1</v>
      </c>
      <c r="D45">
        <f>Table10[[#This Row],[08/2024 Rating]]</f>
        <v>1</v>
      </c>
      <c r="E45">
        <f>Table10[[#This Row],[12/2024 Rating]]-Table10[[#This Row],[08/2024 Rating]]</f>
        <v>0</v>
      </c>
    </row>
    <row r="46" spans="1:5">
      <c r="A46" t="s">
        <v>19</v>
      </c>
      <c r="B46" t="s">
        <v>10</v>
      </c>
      <c r="C46">
        <v>3</v>
      </c>
      <c r="D46">
        <f>Table10[[#This Row],[08/2024 Rating]]</f>
        <v>3</v>
      </c>
      <c r="E46">
        <f>Table10[[#This Row],[12/2024 Rating]]-Table10[[#This Row],[08/2024 Rating]]</f>
        <v>0</v>
      </c>
    </row>
    <row r="47" spans="1:5">
      <c r="A47" t="s">
        <v>19</v>
      </c>
      <c r="B47" t="s">
        <v>11</v>
      </c>
      <c r="C47">
        <v>3</v>
      </c>
      <c r="D47">
        <f>Table10[[#This Row],[08/2024 Rating]]</f>
        <v>3</v>
      </c>
      <c r="E47">
        <f>Table10[[#This Row],[12/2024 Rating]]-Table10[[#This Row],[08/2024 Rating]]</f>
        <v>0</v>
      </c>
    </row>
    <row r="48" spans="1:5">
      <c r="A48" t="s">
        <v>19</v>
      </c>
      <c r="B48" t="s">
        <v>12</v>
      </c>
      <c r="C48">
        <v>3</v>
      </c>
      <c r="D48">
        <f>Table10[[#This Row],[08/2024 Rating]]</f>
        <v>3</v>
      </c>
      <c r="E48">
        <f>Table10[[#This Row],[12/2024 Rating]]-Table10[[#This Row],[08/2024 Rating]]</f>
        <v>0</v>
      </c>
    </row>
    <row r="49" spans="1:5">
      <c r="A49" t="s">
        <v>19</v>
      </c>
      <c r="B49" t="s">
        <v>13</v>
      </c>
      <c r="C49">
        <v>1</v>
      </c>
      <c r="D49">
        <f>Table10[[#This Row],[08/2024 Rating]]</f>
        <v>1</v>
      </c>
      <c r="E49">
        <f>Table10[[#This Row],[12/2024 Rating]]-Table10[[#This Row],[08/2024 Rating]]</f>
        <v>0</v>
      </c>
    </row>
    <row r="50" spans="1:5">
      <c r="A50" t="s">
        <v>19</v>
      </c>
      <c r="B50" t="s">
        <v>14</v>
      </c>
      <c r="C50">
        <v>3</v>
      </c>
      <c r="D50">
        <f>Table10[[#This Row],[08/2024 Rating]]</f>
        <v>3</v>
      </c>
      <c r="E50">
        <f>Table10[[#This Row],[12/2024 Rating]]-Table10[[#This Row],[08/2024 Rating]]</f>
        <v>0</v>
      </c>
    </row>
    <row r="51" spans="1:5">
      <c r="A51" t="s">
        <v>19</v>
      </c>
      <c r="B51" t="s">
        <v>15</v>
      </c>
      <c r="C51">
        <v>3</v>
      </c>
      <c r="D51">
        <f>Table10[[#This Row],[08/2024 Rating]]</f>
        <v>3</v>
      </c>
      <c r="E51">
        <f>Table10[[#This Row],[12/2024 Rating]]-Table10[[#This Row],[08/2024 Rating]]</f>
        <v>0</v>
      </c>
    </row>
    <row r="52" spans="1:5">
      <c r="A52" t="s">
        <v>20</v>
      </c>
      <c r="B52" t="s">
        <v>6</v>
      </c>
      <c r="C52">
        <v>3</v>
      </c>
      <c r="D52">
        <f>Table10[[#This Row],[08/2024 Rating]]</f>
        <v>3</v>
      </c>
      <c r="E52">
        <f>Table10[[#This Row],[12/2024 Rating]]-Table10[[#This Row],[08/2024 Rating]]</f>
        <v>0</v>
      </c>
    </row>
    <row r="53" spans="1:5">
      <c r="A53" t="s">
        <v>20</v>
      </c>
      <c r="B53" t="s">
        <v>7</v>
      </c>
      <c r="C53">
        <v>3</v>
      </c>
      <c r="D53">
        <f>Table10[[#This Row],[08/2024 Rating]]</f>
        <v>3</v>
      </c>
      <c r="E53">
        <f>Table10[[#This Row],[12/2024 Rating]]-Table10[[#This Row],[08/2024 Rating]]</f>
        <v>0</v>
      </c>
    </row>
    <row r="54" spans="1:5">
      <c r="A54" t="s">
        <v>20</v>
      </c>
      <c r="B54" t="s">
        <v>8</v>
      </c>
      <c r="C54">
        <v>1</v>
      </c>
      <c r="D54">
        <f>Table10[[#This Row],[08/2024 Rating]]</f>
        <v>1</v>
      </c>
      <c r="E54">
        <f>Table10[[#This Row],[12/2024 Rating]]-Table10[[#This Row],[08/2024 Rating]]</f>
        <v>0</v>
      </c>
    </row>
    <row r="55" spans="1:5">
      <c r="A55" t="s">
        <v>20</v>
      </c>
      <c r="B55" t="s">
        <v>9</v>
      </c>
      <c r="C55">
        <v>1</v>
      </c>
      <c r="D55">
        <f>Table10[[#This Row],[08/2024 Rating]]</f>
        <v>1</v>
      </c>
      <c r="E55">
        <f>Table10[[#This Row],[12/2024 Rating]]-Table10[[#This Row],[08/2024 Rating]]</f>
        <v>0</v>
      </c>
    </row>
    <row r="56" spans="1:5">
      <c r="A56" t="s">
        <v>20</v>
      </c>
      <c r="B56" t="s">
        <v>10</v>
      </c>
      <c r="C56">
        <v>3</v>
      </c>
      <c r="D56">
        <f>Table10[[#This Row],[08/2024 Rating]]</f>
        <v>3</v>
      </c>
      <c r="E56">
        <f>Table10[[#This Row],[12/2024 Rating]]-Table10[[#This Row],[08/2024 Rating]]</f>
        <v>0</v>
      </c>
    </row>
    <row r="57" spans="1:5">
      <c r="A57" t="s">
        <v>20</v>
      </c>
      <c r="B57" t="s">
        <v>11</v>
      </c>
      <c r="C57">
        <v>3</v>
      </c>
      <c r="D57">
        <f>Table10[[#This Row],[08/2024 Rating]]</f>
        <v>3</v>
      </c>
      <c r="E57">
        <f>Table10[[#This Row],[12/2024 Rating]]-Table10[[#This Row],[08/2024 Rating]]</f>
        <v>0</v>
      </c>
    </row>
    <row r="58" spans="1:5">
      <c r="A58" t="s">
        <v>20</v>
      </c>
      <c r="B58" t="s">
        <v>12</v>
      </c>
      <c r="C58">
        <v>3</v>
      </c>
      <c r="D58">
        <f>Table10[[#This Row],[08/2024 Rating]]</f>
        <v>3</v>
      </c>
      <c r="E58">
        <f>Table10[[#This Row],[12/2024 Rating]]-Table10[[#This Row],[08/2024 Rating]]</f>
        <v>0</v>
      </c>
    </row>
    <row r="59" spans="1:5">
      <c r="A59" t="s">
        <v>20</v>
      </c>
      <c r="B59" t="s">
        <v>13</v>
      </c>
      <c r="C59">
        <v>3</v>
      </c>
      <c r="D59">
        <f>Table10[[#This Row],[08/2024 Rating]]</f>
        <v>3</v>
      </c>
      <c r="E59">
        <f>Table10[[#This Row],[12/2024 Rating]]-Table10[[#This Row],[08/2024 Rating]]</f>
        <v>0</v>
      </c>
    </row>
    <row r="60" spans="1:5">
      <c r="A60" t="s">
        <v>20</v>
      </c>
      <c r="B60" t="s">
        <v>14</v>
      </c>
      <c r="C60">
        <v>3</v>
      </c>
      <c r="D60">
        <f>Table10[[#This Row],[08/2024 Rating]]</f>
        <v>3</v>
      </c>
      <c r="E60">
        <f>Table10[[#This Row],[12/2024 Rating]]-Table10[[#This Row],[08/2024 Rating]]</f>
        <v>0</v>
      </c>
    </row>
    <row r="61" spans="1:5">
      <c r="A61" t="s">
        <v>20</v>
      </c>
      <c r="B61" t="s">
        <v>15</v>
      </c>
      <c r="C61">
        <v>3</v>
      </c>
      <c r="D61">
        <f>Table10[[#This Row],[08/2024 Rating]]</f>
        <v>3</v>
      </c>
      <c r="E61">
        <f>Table10[[#This Row],[12/2024 Rating]]-Table10[[#This Row],[08/2024 Rating]]</f>
        <v>0</v>
      </c>
    </row>
    <row r="62" spans="1:5">
      <c r="A62" t="s">
        <v>21</v>
      </c>
      <c r="B62" t="s">
        <v>6</v>
      </c>
      <c r="C62">
        <v>3</v>
      </c>
      <c r="D62">
        <f>Table10[[#This Row],[08/2024 Rating]]</f>
        <v>3</v>
      </c>
      <c r="E62">
        <f>Table10[[#This Row],[12/2024 Rating]]-Table10[[#This Row],[08/2024 Rating]]</f>
        <v>0</v>
      </c>
    </row>
    <row r="63" spans="1:5">
      <c r="A63" t="s">
        <v>21</v>
      </c>
      <c r="B63" t="s">
        <v>7</v>
      </c>
      <c r="C63">
        <v>3</v>
      </c>
      <c r="D63">
        <f>Table10[[#This Row],[08/2024 Rating]]</f>
        <v>3</v>
      </c>
      <c r="E63">
        <f>Table10[[#This Row],[12/2024 Rating]]-Table10[[#This Row],[08/2024 Rating]]</f>
        <v>0</v>
      </c>
    </row>
    <row r="64" spans="1:5">
      <c r="A64" t="s">
        <v>21</v>
      </c>
      <c r="B64" t="s">
        <v>8</v>
      </c>
      <c r="C64">
        <v>3</v>
      </c>
      <c r="D64">
        <f>Table10[[#This Row],[08/2024 Rating]]</f>
        <v>3</v>
      </c>
      <c r="E64">
        <f>Table10[[#This Row],[12/2024 Rating]]-Table10[[#This Row],[08/2024 Rating]]</f>
        <v>0</v>
      </c>
    </row>
    <row r="65" spans="1:5">
      <c r="A65" t="s">
        <v>21</v>
      </c>
      <c r="B65" t="s">
        <v>9</v>
      </c>
      <c r="C65">
        <v>1</v>
      </c>
      <c r="D65">
        <f>Table10[[#This Row],[08/2024 Rating]]</f>
        <v>1</v>
      </c>
      <c r="E65">
        <f>Table10[[#This Row],[12/2024 Rating]]-Table10[[#This Row],[08/2024 Rating]]</f>
        <v>0</v>
      </c>
    </row>
    <row r="66" spans="1:5">
      <c r="A66" t="s">
        <v>21</v>
      </c>
      <c r="B66" t="s">
        <v>10</v>
      </c>
      <c r="C66">
        <v>3</v>
      </c>
      <c r="D66">
        <f>Table10[[#This Row],[08/2024 Rating]]</f>
        <v>3</v>
      </c>
      <c r="E66">
        <f>Table10[[#This Row],[12/2024 Rating]]-Table10[[#This Row],[08/2024 Rating]]</f>
        <v>0</v>
      </c>
    </row>
    <row r="67" spans="1:5">
      <c r="A67" t="s">
        <v>21</v>
      </c>
      <c r="B67" t="s">
        <v>11</v>
      </c>
      <c r="C67">
        <v>3</v>
      </c>
      <c r="D67">
        <f>Table10[[#This Row],[08/2024 Rating]]</f>
        <v>3</v>
      </c>
      <c r="E67">
        <f>Table10[[#This Row],[12/2024 Rating]]-Table10[[#This Row],[08/2024 Rating]]</f>
        <v>0</v>
      </c>
    </row>
    <row r="68" spans="1:5">
      <c r="A68" t="s">
        <v>21</v>
      </c>
      <c r="B68" t="s">
        <v>12</v>
      </c>
      <c r="C68">
        <v>3</v>
      </c>
      <c r="D68">
        <f>Table10[[#This Row],[08/2024 Rating]]</f>
        <v>3</v>
      </c>
      <c r="E68">
        <f>Table10[[#This Row],[12/2024 Rating]]-Table10[[#This Row],[08/2024 Rating]]</f>
        <v>0</v>
      </c>
    </row>
    <row r="69" spans="1:5">
      <c r="A69" t="s">
        <v>21</v>
      </c>
      <c r="B69" t="s">
        <v>13</v>
      </c>
      <c r="C69">
        <v>3</v>
      </c>
      <c r="D69">
        <f>Table10[[#This Row],[08/2024 Rating]]</f>
        <v>3</v>
      </c>
      <c r="E69">
        <f>Table10[[#This Row],[12/2024 Rating]]-Table10[[#This Row],[08/2024 Rating]]</f>
        <v>0</v>
      </c>
    </row>
    <row r="70" spans="1:5">
      <c r="A70" t="s">
        <v>21</v>
      </c>
      <c r="B70" t="s">
        <v>14</v>
      </c>
      <c r="C70">
        <v>3</v>
      </c>
      <c r="D70">
        <f>Table10[[#This Row],[08/2024 Rating]]</f>
        <v>3</v>
      </c>
      <c r="E70">
        <f>Table10[[#This Row],[12/2024 Rating]]-Table10[[#This Row],[08/2024 Rating]]</f>
        <v>0</v>
      </c>
    </row>
    <row r="71" spans="1:5">
      <c r="A71" t="s">
        <v>21</v>
      </c>
      <c r="B71" t="s">
        <v>15</v>
      </c>
      <c r="C71">
        <v>3</v>
      </c>
      <c r="D71">
        <f>Table10[[#This Row],[08/2024 Rating]]</f>
        <v>3</v>
      </c>
      <c r="E71">
        <f>Table10[[#This Row],[12/2024 Rating]]-Table10[[#This Row],[08/2024 Rating]]</f>
        <v>0</v>
      </c>
    </row>
    <row r="72" spans="1:5">
      <c r="A72" t="s">
        <v>22</v>
      </c>
      <c r="B72" t="s">
        <v>6</v>
      </c>
      <c r="C72">
        <v>3</v>
      </c>
      <c r="D72">
        <f>Table10[[#This Row],[08/2024 Rating]]</f>
        <v>3</v>
      </c>
      <c r="E72">
        <f>Table10[[#This Row],[12/2024 Rating]]-Table10[[#This Row],[08/2024 Rating]]</f>
        <v>0</v>
      </c>
    </row>
    <row r="73" spans="1:5">
      <c r="A73" t="s">
        <v>22</v>
      </c>
      <c r="B73" t="s">
        <v>7</v>
      </c>
      <c r="C73">
        <v>3</v>
      </c>
      <c r="D73">
        <f>Table10[[#This Row],[08/2024 Rating]]</f>
        <v>3</v>
      </c>
      <c r="E73">
        <f>Table10[[#This Row],[12/2024 Rating]]-Table10[[#This Row],[08/2024 Rating]]</f>
        <v>0</v>
      </c>
    </row>
    <row r="74" spans="1:5">
      <c r="A74" t="s">
        <v>22</v>
      </c>
      <c r="B74" t="s">
        <v>8</v>
      </c>
      <c r="C74">
        <v>3</v>
      </c>
      <c r="D74">
        <f>Table10[[#This Row],[08/2024 Rating]]</f>
        <v>3</v>
      </c>
      <c r="E74">
        <f>Table10[[#This Row],[12/2024 Rating]]-Table10[[#This Row],[08/2024 Rating]]</f>
        <v>0</v>
      </c>
    </row>
    <row r="75" spans="1:5">
      <c r="A75" t="s">
        <v>22</v>
      </c>
      <c r="B75" t="s">
        <v>9</v>
      </c>
      <c r="C75">
        <v>1</v>
      </c>
      <c r="D75">
        <f>Table10[[#This Row],[08/2024 Rating]]</f>
        <v>1</v>
      </c>
      <c r="E75">
        <f>Table10[[#This Row],[12/2024 Rating]]-Table10[[#This Row],[08/2024 Rating]]</f>
        <v>0</v>
      </c>
    </row>
    <row r="76" spans="1:5">
      <c r="A76" t="s">
        <v>22</v>
      </c>
      <c r="B76" t="s">
        <v>10</v>
      </c>
      <c r="C76">
        <v>3</v>
      </c>
      <c r="D76">
        <f>Table10[[#This Row],[08/2024 Rating]]</f>
        <v>3</v>
      </c>
      <c r="E76">
        <f>Table10[[#This Row],[12/2024 Rating]]-Table10[[#This Row],[08/2024 Rating]]</f>
        <v>0</v>
      </c>
    </row>
    <row r="77" spans="1:5">
      <c r="A77" t="s">
        <v>22</v>
      </c>
      <c r="B77" t="s">
        <v>11</v>
      </c>
      <c r="C77">
        <v>3</v>
      </c>
      <c r="D77">
        <f>Table10[[#This Row],[08/2024 Rating]]</f>
        <v>3</v>
      </c>
      <c r="E77">
        <f>Table10[[#This Row],[12/2024 Rating]]-Table10[[#This Row],[08/2024 Rating]]</f>
        <v>0</v>
      </c>
    </row>
    <row r="78" spans="1:5">
      <c r="A78" t="s">
        <v>22</v>
      </c>
      <c r="B78" t="s">
        <v>12</v>
      </c>
      <c r="C78">
        <v>3</v>
      </c>
      <c r="D78">
        <f>Table10[[#This Row],[08/2024 Rating]]</f>
        <v>3</v>
      </c>
      <c r="E78">
        <f>Table10[[#This Row],[12/2024 Rating]]-Table10[[#This Row],[08/2024 Rating]]</f>
        <v>0</v>
      </c>
    </row>
    <row r="79" spans="1:5">
      <c r="A79" t="s">
        <v>22</v>
      </c>
      <c r="B79" t="s">
        <v>13</v>
      </c>
      <c r="C79">
        <v>3</v>
      </c>
      <c r="D79">
        <f>Table10[[#This Row],[08/2024 Rating]]</f>
        <v>3</v>
      </c>
      <c r="E79">
        <f>Table10[[#This Row],[12/2024 Rating]]-Table10[[#This Row],[08/2024 Rating]]</f>
        <v>0</v>
      </c>
    </row>
    <row r="80" spans="1:5">
      <c r="A80" t="s">
        <v>22</v>
      </c>
      <c r="B80" t="s">
        <v>14</v>
      </c>
      <c r="C80">
        <v>3</v>
      </c>
      <c r="D80">
        <f>Table10[[#This Row],[08/2024 Rating]]</f>
        <v>3</v>
      </c>
      <c r="E80">
        <f>Table10[[#This Row],[12/2024 Rating]]-Table10[[#This Row],[08/2024 Rating]]</f>
        <v>0</v>
      </c>
    </row>
    <row r="81" spans="1:5">
      <c r="A81" t="s">
        <v>22</v>
      </c>
      <c r="B81" t="s">
        <v>15</v>
      </c>
      <c r="C81">
        <v>3</v>
      </c>
      <c r="D81">
        <f>Table10[[#This Row],[08/2024 Rating]]</f>
        <v>3</v>
      </c>
      <c r="E81">
        <f>Table10[[#This Row],[12/2024 Rating]]-Table10[[#This Row],[08/2024 Rating]]</f>
        <v>0</v>
      </c>
    </row>
    <row r="82" spans="1:5">
      <c r="A82" t="s">
        <v>23</v>
      </c>
      <c r="B82" t="s">
        <v>6</v>
      </c>
      <c r="C82">
        <v>3</v>
      </c>
      <c r="D82">
        <f>Table10[[#This Row],[08/2024 Rating]]</f>
        <v>3</v>
      </c>
      <c r="E82">
        <f>Table10[[#This Row],[12/2024 Rating]]-Table10[[#This Row],[08/2024 Rating]]</f>
        <v>0</v>
      </c>
    </row>
    <row r="83" spans="1:5">
      <c r="A83" t="s">
        <v>23</v>
      </c>
      <c r="B83" t="s">
        <v>7</v>
      </c>
      <c r="C83">
        <v>3</v>
      </c>
      <c r="D83">
        <f>Table10[[#This Row],[08/2024 Rating]]</f>
        <v>3</v>
      </c>
      <c r="E83">
        <f>Table10[[#This Row],[12/2024 Rating]]-Table10[[#This Row],[08/2024 Rating]]</f>
        <v>0</v>
      </c>
    </row>
    <row r="84" spans="1:5">
      <c r="A84" t="s">
        <v>23</v>
      </c>
      <c r="B84" t="s">
        <v>8</v>
      </c>
      <c r="C84">
        <v>3</v>
      </c>
      <c r="D84">
        <f>Table10[[#This Row],[08/2024 Rating]]</f>
        <v>3</v>
      </c>
      <c r="E84">
        <f>Table10[[#This Row],[12/2024 Rating]]-Table10[[#This Row],[08/2024 Rating]]</f>
        <v>0</v>
      </c>
    </row>
    <row r="85" spans="1:5">
      <c r="A85" t="s">
        <v>23</v>
      </c>
      <c r="B85" t="s">
        <v>9</v>
      </c>
      <c r="C85">
        <v>1</v>
      </c>
      <c r="D85">
        <f>Table10[[#This Row],[08/2024 Rating]]</f>
        <v>1</v>
      </c>
      <c r="E85">
        <f>Table10[[#This Row],[12/2024 Rating]]-Table10[[#This Row],[08/2024 Rating]]</f>
        <v>0</v>
      </c>
    </row>
    <row r="86" spans="1:5">
      <c r="A86" t="s">
        <v>23</v>
      </c>
      <c r="B86" t="s">
        <v>10</v>
      </c>
      <c r="C86">
        <v>3</v>
      </c>
      <c r="D86">
        <f>Table10[[#This Row],[08/2024 Rating]]</f>
        <v>3</v>
      </c>
      <c r="E86">
        <f>Table10[[#This Row],[12/2024 Rating]]-Table10[[#This Row],[08/2024 Rating]]</f>
        <v>0</v>
      </c>
    </row>
    <row r="87" spans="1:5">
      <c r="A87" t="s">
        <v>23</v>
      </c>
      <c r="B87" t="s">
        <v>11</v>
      </c>
      <c r="C87">
        <v>3</v>
      </c>
      <c r="D87">
        <f>Table10[[#This Row],[08/2024 Rating]]</f>
        <v>3</v>
      </c>
      <c r="E87">
        <f>Table10[[#This Row],[12/2024 Rating]]-Table10[[#This Row],[08/2024 Rating]]</f>
        <v>0</v>
      </c>
    </row>
    <row r="88" spans="1:5">
      <c r="A88" t="s">
        <v>23</v>
      </c>
      <c r="B88" t="s">
        <v>12</v>
      </c>
      <c r="C88">
        <v>3</v>
      </c>
      <c r="D88">
        <f>Table10[[#This Row],[08/2024 Rating]]</f>
        <v>3</v>
      </c>
      <c r="E88">
        <f>Table10[[#This Row],[12/2024 Rating]]-Table10[[#This Row],[08/2024 Rating]]</f>
        <v>0</v>
      </c>
    </row>
    <row r="89" spans="1:5">
      <c r="A89" t="s">
        <v>23</v>
      </c>
      <c r="B89" t="s">
        <v>13</v>
      </c>
      <c r="C89">
        <v>3</v>
      </c>
      <c r="D89">
        <f>Table10[[#This Row],[08/2024 Rating]]</f>
        <v>3</v>
      </c>
      <c r="E89">
        <f>Table10[[#This Row],[12/2024 Rating]]-Table10[[#This Row],[08/2024 Rating]]</f>
        <v>0</v>
      </c>
    </row>
    <row r="90" spans="1:5">
      <c r="A90" t="s">
        <v>23</v>
      </c>
      <c r="B90" t="s">
        <v>14</v>
      </c>
      <c r="C90">
        <v>1</v>
      </c>
      <c r="D90">
        <f>Table10[[#This Row],[08/2024 Rating]]</f>
        <v>1</v>
      </c>
      <c r="E90">
        <f>Table10[[#This Row],[12/2024 Rating]]-Table10[[#This Row],[08/2024 Rating]]</f>
        <v>0</v>
      </c>
    </row>
    <row r="91" spans="1:5">
      <c r="A91" t="s">
        <v>23</v>
      </c>
      <c r="B91" t="s">
        <v>15</v>
      </c>
      <c r="C91">
        <v>3</v>
      </c>
      <c r="D91">
        <f>Table10[[#This Row],[08/2024 Rating]]</f>
        <v>3</v>
      </c>
      <c r="E91">
        <f>Table10[[#This Row],[12/2024 Rating]]-Table10[[#This Row],[08/2024 Rating]]</f>
        <v>0</v>
      </c>
    </row>
    <row r="92" spans="1:5">
      <c r="A92" t="s">
        <v>24</v>
      </c>
      <c r="B92" t="s">
        <v>6</v>
      </c>
      <c r="C92">
        <v>3</v>
      </c>
      <c r="D92">
        <f>Table10[[#This Row],[08/2024 Rating]]</f>
        <v>3</v>
      </c>
      <c r="E92">
        <f>Table10[[#This Row],[12/2024 Rating]]-Table10[[#This Row],[08/2024 Rating]]</f>
        <v>0</v>
      </c>
    </row>
    <row r="93" spans="1:5">
      <c r="A93" t="s">
        <v>24</v>
      </c>
      <c r="B93" t="s">
        <v>7</v>
      </c>
      <c r="C93">
        <v>3</v>
      </c>
      <c r="D93">
        <f>Table10[[#This Row],[08/2024 Rating]]</f>
        <v>3</v>
      </c>
      <c r="E93">
        <f>Table10[[#This Row],[12/2024 Rating]]-Table10[[#This Row],[08/2024 Rating]]</f>
        <v>0</v>
      </c>
    </row>
    <row r="94" spans="1:5">
      <c r="A94" t="s">
        <v>24</v>
      </c>
      <c r="B94" t="s">
        <v>8</v>
      </c>
      <c r="C94">
        <v>1</v>
      </c>
      <c r="D94">
        <f>Table10[[#This Row],[08/2024 Rating]]</f>
        <v>1</v>
      </c>
      <c r="E94">
        <f>Table10[[#This Row],[12/2024 Rating]]-Table10[[#This Row],[08/2024 Rating]]</f>
        <v>0</v>
      </c>
    </row>
    <row r="95" spans="1:5">
      <c r="A95" t="s">
        <v>24</v>
      </c>
      <c r="B95" t="s">
        <v>9</v>
      </c>
      <c r="C95">
        <v>1</v>
      </c>
      <c r="D95">
        <f>Table10[[#This Row],[08/2024 Rating]]</f>
        <v>1</v>
      </c>
      <c r="E95">
        <f>Table10[[#This Row],[12/2024 Rating]]-Table10[[#This Row],[08/2024 Rating]]</f>
        <v>0</v>
      </c>
    </row>
    <row r="96" spans="1:5">
      <c r="A96" t="s">
        <v>24</v>
      </c>
      <c r="B96" t="s">
        <v>10</v>
      </c>
      <c r="C96">
        <v>3</v>
      </c>
      <c r="D96">
        <f>Table10[[#This Row],[08/2024 Rating]]</f>
        <v>3</v>
      </c>
      <c r="E96">
        <f>Table10[[#This Row],[12/2024 Rating]]-Table10[[#This Row],[08/2024 Rating]]</f>
        <v>0</v>
      </c>
    </row>
    <row r="97" spans="1:5">
      <c r="A97" t="s">
        <v>24</v>
      </c>
      <c r="B97" t="s">
        <v>11</v>
      </c>
      <c r="C97">
        <v>3</v>
      </c>
      <c r="D97">
        <f>Table10[[#This Row],[08/2024 Rating]]</f>
        <v>3</v>
      </c>
      <c r="E97">
        <f>Table10[[#This Row],[12/2024 Rating]]-Table10[[#This Row],[08/2024 Rating]]</f>
        <v>0</v>
      </c>
    </row>
    <row r="98" spans="1:5">
      <c r="A98" t="s">
        <v>24</v>
      </c>
      <c r="B98" t="s">
        <v>12</v>
      </c>
      <c r="C98">
        <v>3</v>
      </c>
      <c r="D98">
        <f>Table10[[#This Row],[08/2024 Rating]]</f>
        <v>3</v>
      </c>
      <c r="E98">
        <f>Table10[[#This Row],[12/2024 Rating]]-Table10[[#This Row],[08/2024 Rating]]</f>
        <v>0</v>
      </c>
    </row>
    <row r="99" spans="1:5">
      <c r="A99" t="s">
        <v>24</v>
      </c>
      <c r="B99" t="s">
        <v>13</v>
      </c>
      <c r="C99">
        <v>3</v>
      </c>
      <c r="D99">
        <f>Table10[[#This Row],[08/2024 Rating]]</f>
        <v>3</v>
      </c>
      <c r="E99">
        <f>Table10[[#This Row],[12/2024 Rating]]-Table10[[#This Row],[08/2024 Rating]]</f>
        <v>0</v>
      </c>
    </row>
    <row r="100" spans="1:5">
      <c r="A100" t="s">
        <v>24</v>
      </c>
      <c r="B100" t="s">
        <v>14</v>
      </c>
      <c r="C100">
        <v>1</v>
      </c>
      <c r="D100">
        <f>Table10[[#This Row],[08/2024 Rating]]</f>
        <v>1</v>
      </c>
      <c r="E100">
        <f>Table10[[#This Row],[12/2024 Rating]]-Table10[[#This Row],[08/2024 Rating]]</f>
        <v>0</v>
      </c>
    </row>
    <row r="101" spans="1:5">
      <c r="A101" t="s">
        <v>24</v>
      </c>
      <c r="B101" t="s">
        <v>15</v>
      </c>
      <c r="C101">
        <v>3</v>
      </c>
      <c r="D101">
        <f>Table10[[#This Row],[08/2024 Rating]]</f>
        <v>3</v>
      </c>
      <c r="E101">
        <f>Table10[[#This Row],[12/2024 Rating]]-Table10[[#This Row],[08/2024 Rating]]</f>
        <v>0</v>
      </c>
    </row>
    <row r="102" spans="1:5">
      <c r="A102" t="s">
        <v>25</v>
      </c>
      <c r="B102" t="s">
        <v>6</v>
      </c>
      <c r="C102">
        <v>3</v>
      </c>
      <c r="D102">
        <f>Table10[[#This Row],[08/2024 Rating]]</f>
        <v>3</v>
      </c>
      <c r="E102">
        <f>Table10[[#This Row],[12/2024 Rating]]-Table10[[#This Row],[08/2024 Rating]]</f>
        <v>0</v>
      </c>
    </row>
    <row r="103" spans="1:5">
      <c r="A103" t="s">
        <v>25</v>
      </c>
      <c r="B103" t="s">
        <v>7</v>
      </c>
      <c r="C103">
        <v>3</v>
      </c>
      <c r="D103">
        <f>Table10[[#This Row],[08/2024 Rating]]</f>
        <v>3</v>
      </c>
      <c r="E103">
        <f>Table10[[#This Row],[12/2024 Rating]]-Table10[[#This Row],[08/2024 Rating]]</f>
        <v>0</v>
      </c>
    </row>
    <row r="104" spans="1:5">
      <c r="A104" t="s">
        <v>25</v>
      </c>
      <c r="B104" t="s">
        <v>8</v>
      </c>
      <c r="C104">
        <v>3</v>
      </c>
      <c r="D104">
        <f>Table10[[#This Row],[08/2024 Rating]]</f>
        <v>3</v>
      </c>
      <c r="E104">
        <f>Table10[[#This Row],[12/2024 Rating]]-Table10[[#This Row],[08/2024 Rating]]</f>
        <v>0</v>
      </c>
    </row>
    <row r="105" spans="1:5">
      <c r="A105" t="s">
        <v>25</v>
      </c>
      <c r="B105" t="s">
        <v>9</v>
      </c>
      <c r="C105">
        <v>3</v>
      </c>
      <c r="D105">
        <f>Table10[[#This Row],[08/2024 Rating]]</f>
        <v>3</v>
      </c>
      <c r="E105">
        <f>Table10[[#This Row],[12/2024 Rating]]-Table10[[#This Row],[08/2024 Rating]]</f>
        <v>0</v>
      </c>
    </row>
    <row r="106" spans="1:5">
      <c r="A106" t="s">
        <v>25</v>
      </c>
      <c r="B106" t="s">
        <v>10</v>
      </c>
      <c r="C106">
        <v>3</v>
      </c>
      <c r="D106">
        <f>Table10[[#This Row],[08/2024 Rating]]</f>
        <v>3</v>
      </c>
      <c r="E106">
        <f>Table10[[#This Row],[12/2024 Rating]]-Table10[[#This Row],[08/2024 Rating]]</f>
        <v>0</v>
      </c>
    </row>
    <row r="107" spans="1:5">
      <c r="A107" t="s">
        <v>25</v>
      </c>
      <c r="B107" t="s">
        <v>11</v>
      </c>
      <c r="C107">
        <v>3</v>
      </c>
      <c r="D107">
        <f>Table10[[#This Row],[08/2024 Rating]]</f>
        <v>3</v>
      </c>
      <c r="E107">
        <f>Table10[[#This Row],[12/2024 Rating]]-Table10[[#This Row],[08/2024 Rating]]</f>
        <v>0</v>
      </c>
    </row>
    <row r="108" spans="1:5">
      <c r="A108" t="s">
        <v>25</v>
      </c>
      <c r="B108" t="s">
        <v>12</v>
      </c>
      <c r="C108">
        <v>3</v>
      </c>
      <c r="D108">
        <f>Table10[[#This Row],[08/2024 Rating]]</f>
        <v>3</v>
      </c>
      <c r="E108">
        <f>Table10[[#This Row],[12/2024 Rating]]-Table10[[#This Row],[08/2024 Rating]]</f>
        <v>0</v>
      </c>
    </row>
    <row r="109" spans="1:5">
      <c r="A109" t="s">
        <v>25</v>
      </c>
      <c r="B109" t="s">
        <v>13</v>
      </c>
      <c r="C109">
        <v>3</v>
      </c>
      <c r="D109">
        <f>Table10[[#This Row],[08/2024 Rating]]</f>
        <v>3</v>
      </c>
      <c r="E109">
        <f>Table10[[#This Row],[12/2024 Rating]]-Table10[[#This Row],[08/2024 Rating]]</f>
        <v>0</v>
      </c>
    </row>
    <row r="110" spans="1:5">
      <c r="A110" t="s">
        <v>25</v>
      </c>
      <c r="B110" t="s">
        <v>14</v>
      </c>
      <c r="C110">
        <v>3</v>
      </c>
      <c r="D110">
        <f>Table10[[#This Row],[08/2024 Rating]]</f>
        <v>3</v>
      </c>
      <c r="E110">
        <f>Table10[[#This Row],[12/2024 Rating]]-Table10[[#This Row],[08/2024 Rating]]</f>
        <v>0</v>
      </c>
    </row>
    <row r="111" spans="1:5">
      <c r="A111" t="s">
        <v>25</v>
      </c>
      <c r="B111" t="s">
        <v>15</v>
      </c>
      <c r="C111">
        <v>3</v>
      </c>
      <c r="D111">
        <f>Table10[[#This Row],[08/2024 Rating]]</f>
        <v>3</v>
      </c>
      <c r="E111">
        <f>Table10[[#This Row],[12/2024 Rating]]-Table10[[#This Row],[08/2024 Rating]]</f>
        <v>0</v>
      </c>
    </row>
    <row r="112" spans="1:5">
      <c r="A112" t="s">
        <v>26</v>
      </c>
      <c r="B112" t="s">
        <v>6</v>
      </c>
      <c r="C112">
        <v>1</v>
      </c>
      <c r="D112">
        <v>1</v>
      </c>
      <c r="E112">
        <f>Table10[[#This Row],[12/2024 Rating]]-Table10[[#This Row],[08/2024 Rating]]</f>
        <v>0</v>
      </c>
    </row>
    <row r="113" spans="1:5">
      <c r="A113" t="s">
        <v>26</v>
      </c>
      <c r="B113" t="s">
        <v>7</v>
      </c>
      <c r="C113">
        <v>2</v>
      </c>
      <c r="D113">
        <v>1</v>
      </c>
      <c r="E113" s="7">
        <f>Table10[[#This Row],[12/2024 Rating]]-Table10[[#This Row],[08/2024 Rating]]</f>
        <v>-1</v>
      </c>
    </row>
    <row r="114" spans="1:5">
      <c r="A114" t="s">
        <v>26</v>
      </c>
      <c r="B114" t="s">
        <v>8</v>
      </c>
      <c r="C114">
        <v>1</v>
      </c>
      <c r="D114">
        <f>Table10[[#This Row],[08/2024 Rating]]</f>
        <v>1</v>
      </c>
      <c r="E114">
        <f>Table10[[#This Row],[12/2024 Rating]]-Table10[[#This Row],[08/2024 Rating]]</f>
        <v>0</v>
      </c>
    </row>
    <row r="115" spans="1:5">
      <c r="A115" t="s">
        <v>26</v>
      </c>
      <c r="B115" t="s">
        <v>9</v>
      </c>
      <c r="C115">
        <v>1</v>
      </c>
      <c r="D115">
        <f>Table10[[#This Row],[08/2024 Rating]]</f>
        <v>1</v>
      </c>
      <c r="E115">
        <f>Table10[[#This Row],[12/2024 Rating]]-Table10[[#This Row],[08/2024 Rating]]</f>
        <v>0</v>
      </c>
    </row>
    <row r="116" spans="1:5">
      <c r="A116" t="s">
        <v>26</v>
      </c>
      <c r="B116" t="s">
        <v>10</v>
      </c>
      <c r="C116">
        <v>2</v>
      </c>
      <c r="D116">
        <v>1</v>
      </c>
      <c r="E116" s="7">
        <f>Table10[[#This Row],[12/2024 Rating]]-Table10[[#This Row],[08/2024 Rating]]</f>
        <v>-1</v>
      </c>
    </row>
    <row r="117" spans="1:5">
      <c r="A117" t="s">
        <v>26</v>
      </c>
      <c r="B117" t="s">
        <v>11</v>
      </c>
      <c r="C117">
        <v>2</v>
      </c>
      <c r="D117">
        <v>1</v>
      </c>
      <c r="E117" s="7">
        <f>Table10[[#This Row],[12/2024 Rating]]-Table10[[#This Row],[08/2024 Rating]]</f>
        <v>-1</v>
      </c>
    </row>
    <row r="118" spans="1:5">
      <c r="A118" t="s">
        <v>26</v>
      </c>
      <c r="B118" t="s">
        <v>12</v>
      </c>
      <c r="C118">
        <v>2</v>
      </c>
      <c r="D118">
        <v>1</v>
      </c>
      <c r="E118" s="7">
        <f>Table10[[#This Row],[12/2024 Rating]]-Table10[[#This Row],[08/2024 Rating]]</f>
        <v>-1</v>
      </c>
    </row>
    <row r="119" spans="1:5">
      <c r="A119" t="s">
        <v>26</v>
      </c>
      <c r="B119" t="s">
        <v>13</v>
      </c>
      <c r="C119">
        <v>1</v>
      </c>
      <c r="D119">
        <v>1</v>
      </c>
      <c r="E119">
        <f>Table10[[#This Row],[12/2024 Rating]]-Table10[[#This Row],[08/2024 Rating]]</f>
        <v>0</v>
      </c>
    </row>
    <row r="120" spans="1:5">
      <c r="A120" t="s">
        <v>26</v>
      </c>
      <c r="B120" t="s">
        <v>14</v>
      </c>
      <c r="C120">
        <v>2</v>
      </c>
      <c r="D120">
        <v>1</v>
      </c>
      <c r="E120" s="7">
        <f>Table10[[#This Row],[12/2024 Rating]]-Table10[[#This Row],[08/2024 Rating]]</f>
        <v>-1</v>
      </c>
    </row>
    <row r="121" spans="1:5">
      <c r="A121" t="s">
        <v>26</v>
      </c>
      <c r="B121" t="s">
        <v>15</v>
      </c>
      <c r="C121">
        <v>2</v>
      </c>
      <c r="D121">
        <v>1</v>
      </c>
      <c r="E121" s="7">
        <f>Table10[[#This Row],[12/2024 Rating]]-Table10[[#This Row],[08/2024 Rating]]</f>
        <v>-1</v>
      </c>
    </row>
    <row r="122" spans="1:5">
      <c r="A122" t="s">
        <v>27</v>
      </c>
      <c r="B122" t="s">
        <v>6</v>
      </c>
      <c r="C122">
        <v>1</v>
      </c>
      <c r="D122">
        <f>Table10[[#This Row],[08/2024 Rating]]</f>
        <v>1</v>
      </c>
      <c r="E122">
        <f>Table10[[#This Row],[12/2024 Rating]]-Table10[[#This Row],[08/2024 Rating]]</f>
        <v>0</v>
      </c>
    </row>
    <row r="123" spans="1:5">
      <c r="A123" t="s">
        <v>27</v>
      </c>
      <c r="B123" t="s">
        <v>7</v>
      </c>
      <c r="C123">
        <v>3</v>
      </c>
      <c r="D123">
        <f>Table10[[#This Row],[08/2024 Rating]]</f>
        <v>3</v>
      </c>
      <c r="E123">
        <f>Table10[[#This Row],[12/2024 Rating]]-Table10[[#This Row],[08/2024 Rating]]</f>
        <v>0</v>
      </c>
    </row>
    <row r="124" spans="1:5">
      <c r="A124" t="s">
        <v>27</v>
      </c>
      <c r="B124" t="s">
        <v>8</v>
      </c>
      <c r="C124">
        <v>1</v>
      </c>
      <c r="D124">
        <f>Table10[[#This Row],[08/2024 Rating]]</f>
        <v>1</v>
      </c>
      <c r="E124">
        <f>Table10[[#This Row],[12/2024 Rating]]-Table10[[#This Row],[08/2024 Rating]]</f>
        <v>0</v>
      </c>
    </row>
    <row r="125" spans="1:5">
      <c r="A125" t="s">
        <v>27</v>
      </c>
      <c r="B125" t="s">
        <v>9</v>
      </c>
      <c r="C125">
        <v>1</v>
      </c>
      <c r="D125">
        <f>Table10[[#This Row],[08/2024 Rating]]</f>
        <v>1</v>
      </c>
      <c r="E125">
        <f>Table10[[#This Row],[12/2024 Rating]]-Table10[[#This Row],[08/2024 Rating]]</f>
        <v>0</v>
      </c>
    </row>
    <row r="126" spans="1:5">
      <c r="A126" t="s">
        <v>27</v>
      </c>
      <c r="B126" t="s">
        <v>10</v>
      </c>
      <c r="C126">
        <v>3</v>
      </c>
      <c r="D126">
        <f>Table10[[#This Row],[08/2024 Rating]]</f>
        <v>3</v>
      </c>
      <c r="E126">
        <f>Table10[[#This Row],[12/2024 Rating]]-Table10[[#This Row],[08/2024 Rating]]</f>
        <v>0</v>
      </c>
    </row>
    <row r="127" spans="1:5">
      <c r="A127" t="s">
        <v>27</v>
      </c>
      <c r="B127" t="s">
        <v>11</v>
      </c>
      <c r="C127">
        <v>3</v>
      </c>
      <c r="D127">
        <f>Table10[[#This Row],[08/2024 Rating]]</f>
        <v>3</v>
      </c>
      <c r="E127">
        <f>Table10[[#This Row],[12/2024 Rating]]-Table10[[#This Row],[08/2024 Rating]]</f>
        <v>0</v>
      </c>
    </row>
    <row r="128" spans="1:5">
      <c r="A128" t="s">
        <v>27</v>
      </c>
      <c r="B128" t="s">
        <v>12</v>
      </c>
      <c r="C128">
        <v>3</v>
      </c>
      <c r="D128">
        <f>Table10[[#This Row],[08/2024 Rating]]</f>
        <v>3</v>
      </c>
      <c r="E128">
        <f>Table10[[#This Row],[12/2024 Rating]]-Table10[[#This Row],[08/2024 Rating]]</f>
        <v>0</v>
      </c>
    </row>
    <row r="129" spans="1:5">
      <c r="A129" t="s">
        <v>27</v>
      </c>
      <c r="B129" t="s">
        <v>13</v>
      </c>
      <c r="C129">
        <v>1</v>
      </c>
      <c r="D129">
        <f>Table10[[#This Row],[08/2024 Rating]]</f>
        <v>1</v>
      </c>
      <c r="E129">
        <f>Table10[[#This Row],[12/2024 Rating]]-Table10[[#This Row],[08/2024 Rating]]</f>
        <v>0</v>
      </c>
    </row>
    <row r="130" spans="1:5">
      <c r="A130" t="s">
        <v>27</v>
      </c>
      <c r="B130" t="s">
        <v>14</v>
      </c>
      <c r="C130">
        <v>1</v>
      </c>
      <c r="D130">
        <f>Table10[[#This Row],[08/2024 Rating]]</f>
        <v>1</v>
      </c>
      <c r="E130">
        <f>Table10[[#This Row],[12/2024 Rating]]-Table10[[#This Row],[08/2024 Rating]]</f>
        <v>0</v>
      </c>
    </row>
    <row r="131" spans="1:5">
      <c r="A131" t="s">
        <v>27</v>
      </c>
      <c r="B131" t="s">
        <v>15</v>
      </c>
      <c r="C131">
        <v>3</v>
      </c>
      <c r="D131">
        <f>Table10[[#This Row],[08/2024 Rating]]</f>
        <v>3</v>
      </c>
      <c r="E131">
        <f>Table10[[#This Row],[12/2024 Rating]]-Table10[[#This Row],[08/2024 Rating]]</f>
        <v>0</v>
      </c>
    </row>
    <row r="132" spans="1:5">
      <c r="A132" t="s">
        <v>29</v>
      </c>
      <c r="B132" t="s">
        <v>6</v>
      </c>
      <c r="C132">
        <v>2</v>
      </c>
      <c r="D132">
        <v>1</v>
      </c>
      <c r="E132" s="7">
        <f>Table10[[#This Row],[12/2024 Rating]]-Table10[[#This Row],[08/2024 Rating]]</f>
        <v>-1</v>
      </c>
    </row>
    <row r="133" spans="1:5">
      <c r="A133" t="s">
        <v>29</v>
      </c>
      <c r="B133" t="s">
        <v>7</v>
      </c>
      <c r="C133">
        <v>2</v>
      </c>
      <c r="D133">
        <v>1</v>
      </c>
      <c r="E133" s="7">
        <f>Table10[[#This Row],[12/2024 Rating]]-Table10[[#This Row],[08/2024 Rating]]</f>
        <v>-1</v>
      </c>
    </row>
    <row r="134" spans="1:5">
      <c r="A134" t="s">
        <v>29</v>
      </c>
      <c r="B134" t="s">
        <v>8</v>
      </c>
      <c r="C134">
        <v>2</v>
      </c>
      <c r="D134">
        <v>1</v>
      </c>
      <c r="E134" s="7">
        <f>Table10[[#This Row],[12/2024 Rating]]-Table10[[#This Row],[08/2024 Rating]]</f>
        <v>-1</v>
      </c>
    </row>
    <row r="135" spans="1:5">
      <c r="A135" t="s">
        <v>29</v>
      </c>
      <c r="B135" t="s">
        <v>9</v>
      </c>
      <c r="C135">
        <v>2</v>
      </c>
      <c r="D135">
        <v>1</v>
      </c>
      <c r="E135" s="7">
        <f>Table10[[#This Row],[12/2024 Rating]]-Table10[[#This Row],[08/2024 Rating]]</f>
        <v>-1</v>
      </c>
    </row>
    <row r="136" spans="1:5">
      <c r="A136" t="s">
        <v>29</v>
      </c>
      <c r="B136" t="s">
        <v>10</v>
      </c>
      <c r="C136">
        <v>2</v>
      </c>
      <c r="D136">
        <v>1</v>
      </c>
      <c r="E136" s="7">
        <f>Table10[[#This Row],[12/2024 Rating]]-Table10[[#This Row],[08/2024 Rating]]</f>
        <v>-1</v>
      </c>
    </row>
    <row r="137" spans="1:5">
      <c r="A137" t="s">
        <v>29</v>
      </c>
      <c r="B137" t="s">
        <v>11</v>
      </c>
      <c r="C137">
        <v>2</v>
      </c>
      <c r="D137">
        <v>1</v>
      </c>
      <c r="E137" s="7">
        <f>Table10[[#This Row],[12/2024 Rating]]-Table10[[#This Row],[08/2024 Rating]]</f>
        <v>-1</v>
      </c>
    </row>
    <row r="138" spans="1:5">
      <c r="A138" t="s">
        <v>29</v>
      </c>
      <c r="B138" t="s">
        <v>12</v>
      </c>
      <c r="C138">
        <v>2</v>
      </c>
      <c r="D138">
        <v>1</v>
      </c>
      <c r="E138" s="7">
        <f>Table10[[#This Row],[12/2024 Rating]]-Table10[[#This Row],[08/2024 Rating]]</f>
        <v>-1</v>
      </c>
    </row>
    <row r="139" spans="1:5">
      <c r="A139" t="s">
        <v>29</v>
      </c>
      <c r="B139" t="s">
        <v>13</v>
      </c>
      <c r="C139">
        <v>2</v>
      </c>
      <c r="D139">
        <v>1</v>
      </c>
      <c r="E139" s="7">
        <f>Table10[[#This Row],[12/2024 Rating]]-Table10[[#This Row],[08/2024 Rating]]</f>
        <v>-1</v>
      </c>
    </row>
    <row r="140" spans="1:5">
      <c r="A140" t="s">
        <v>29</v>
      </c>
      <c r="B140" t="s">
        <v>14</v>
      </c>
      <c r="C140">
        <v>2</v>
      </c>
      <c r="D140">
        <v>1</v>
      </c>
      <c r="E140" s="7">
        <f>Table10[[#This Row],[12/2024 Rating]]-Table10[[#This Row],[08/2024 Rating]]</f>
        <v>-1</v>
      </c>
    </row>
    <row r="141" spans="1:5">
      <c r="A141" t="s">
        <v>29</v>
      </c>
      <c r="B141" t="s">
        <v>15</v>
      </c>
      <c r="C141">
        <v>2</v>
      </c>
      <c r="D141">
        <v>1</v>
      </c>
      <c r="E141" s="7">
        <f>Table10[[#This Row],[12/2024 Rating]]-Table10[[#This Row],[08/2024 Rating]]</f>
        <v>-1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41"/>
  <sheetViews>
    <sheetView topLeftCell="A98" workbookViewId="0">
      <selection activeCell="G118" sqref="G118"/>
    </sheetView>
  </sheetViews>
  <sheetFormatPr defaultRowHeight="14.45"/>
  <cols>
    <col min="1" max="1" width="22.7109375" customWidth="1"/>
    <col min="2" max="2" width="21.42578125" customWidth="1"/>
    <col min="3" max="4" width="15.42578125" customWidth="1"/>
    <col min="5" max="5" width="23.7109375" customWidth="1"/>
  </cols>
  <sheetData>
    <row r="1" spans="1:5">
      <c r="A1" s="3" t="s">
        <v>0</v>
      </c>
      <c r="B1" s="4" t="s">
        <v>1</v>
      </c>
      <c r="C1" s="5" t="s">
        <v>2</v>
      </c>
      <c r="D1" s="4" t="s">
        <v>3</v>
      </c>
      <c r="E1" s="6" t="s">
        <v>4</v>
      </c>
    </row>
    <row r="2" spans="1:5">
      <c r="A2" t="s">
        <v>5</v>
      </c>
      <c r="B2" t="s">
        <v>6</v>
      </c>
      <c r="C2">
        <v>1</v>
      </c>
      <c r="D2">
        <f>Table11[[#This Row],[08/2024 Rating]]</f>
        <v>1</v>
      </c>
      <c r="E2">
        <f>Table11[[#This Row],[12/2024 Rating]]-Table11[[#This Row],[08/2024 Rating]]</f>
        <v>0</v>
      </c>
    </row>
    <row r="3" spans="1:5">
      <c r="A3" t="s">
        <v>5</v>
      </c>
      <c r="B3" t="s">
        <v>7</v>
      </c>
      <c r="C3">
        <v>2</v>
      </c>
      <c r="D3">
        <v>1</v>
      </c>
      <c r="E3" s="7">
        <f>Table11[[#This Row],[12/2024 Rating]]-Table11[[#This Row],[08/2024 Rating]]</f>
        <v>-1</v>
      </c>
    </row>
    <row r="4" spans="1:5">
      <c r="A4" t="s">
        <v>5</v>
      </c>
      <c r="B4" t="s">
        <v>8</v>
      </c>
      <c r="C4">
        <v>1</v>
      </c>
      <c r="D4">
        <f>Table11[[#This Row],[08/2024 Rating]]</f>
        <v>1</v>
      </c>
      <c r="E4">
        <f>Table11[[#This Row],[12/2024 Rating]]-Table11[[#This Row],[08/2024 Rating]]</f>
        <v>0</v>
      </c>
    </row>
    <row r="5" spans="1:5">
      <c r="A5" t="s">
        <v>5</v>
      </c>
      <c r="B5" t="s">
        <v>9</v>
      </c>
      <c r="C5">
        <v>1</v>
      </c>
      <c r="D5">
        <f>Table11[[#This Row],[08/2024 Rating]]</f>
        <v>1</v>
      </c>
      <c r="E5">
        <f>Table11[[#This Row],[12/2024 Rating]]-Table11[[#This Row],[08/2024 Rating]]</f>
        <v>0</v>
      </c>
    </row>
    <row r="6" spans="1:5">
      <c r="A6" t="s">
        <v>5</v>
      </c>
      <c r="B6" t="s">
        <v>10</v>
      </c>
      <c r="C6">
        <v>2</v>
      </c>
      <c r="D6">
        <v>1</v>
      </c>
      <c r="E6" s="7">
        <f>Table11[[#This Row],[12/2024 Rating]]-Table11[[#This Row],[08/2024 Rating]]</f>
        <v>-1</v>
      </c>
    </row>
    <row r="7" spans="1:5">
      <c r="A7" t="s">
        <v>5</v>
      </c>
      <c r="B7" t="s">
        <v>11</v>
      </c>
      <c r="C7">
        <v>2</v>
      </c>
      <c r="D7">
        <v>1</v>
      </c>
      <c r="E7" s="7">
        <f>Table11[[#This Row],[12/2024 Rating]]-Table11[[#This Row],[08/2024 Rating]]</f>
        <v>-1</v>
      </c>
    </row>
    <row r="8" spans="1:5">
      <c r="A8" t="s">
        <v>5</v>
      </c>
      <c r="B8" t="s">
        <v>12</v>
      </c>
      <c r="C8">
        <v>2</v>
      </c>
      <c r="D8">
        <v>1</v>
      </c>
      <c r="E8" s="7">
        <f>Table11[[#This Row],[12/2024 Rating]]-Table11[[#This Row],[08/2024 Rating]]</f>
        <v>-1</v>
      </c>
    </row>
    <row r="9" spans="1:5">
      <c r="A9" t="s">
        <v>5</v>
      </c>
      <c r="B9" t="s">
        <v>13</v>
      </c>
      <c r="C9">
        <v>2</v>
      </c>
      <c r="D9">
        <v>1</v>
      </c>
      <c r="E9" s="7">
        <f>Table11[[#This Row],[12/2024 Rating]]-Table11[[#This Row],[08/2024 Rating]]</f>
        <v>-1</v>
      </c>
    </row>
    <row r="10" spans="1:5">
      <c r="A10" t="s">
        <v>5</v>
      </c>
      <c r="B10" t="s">
        <v>14</v>
      </c>
      <c r="C10">
        <v>1</v>
      </c>
      <c r="D10">
        <f>Table11[[#This Row],[08/2024 Rating]]</f>
        <v>1</v>
      </c>
      <c r="E10">
        <f>Table11[[#This Row],[12/2024 Rating]]-Table11[[#This Row],[08/2024 Rating]]</f>
        <v>0</v>
      </c>
    </row>
    <row r="11" spans="1:5">
      <c r="A11" t="s">
        <v>5</v>
      </c>
      <c r="B11" t="s">
        <v>15</v>
      </c>
      <c r="C11">
        <v>2</v>
      </c>
      <c r="D11">
        <v>1</v>
      </c>
      <c r="E11" s="7">
        <f>Table11[[#This Row],[12/2024 Rating]]-Table11[[#This Row],[08/2024 Rating]]</f>
        <v>-1</v>
      </c>
    </row>
    <row r="12" spans="1:5">
      <c r="A12" t="s">
        <v>16</v>
      </c>
      <c r="B12" t="s">
        <v>6</v>
      </c>
      <c r="C12">
        <v>1</v>
      </c>
      <c r="D12">
        <f>Table11[[#This Row],[08/2024 Rating]]</f>
        <v>1</v>
      </c>
      <c r="E12">
        <f>Table11[[#This Row],[12/2024 Rating]]-Table11[[#This Row],[08/2024 Rating]]</f>
        <v>0</v>
      </c>
    </row>
    <row r="13" spans="1:5">
      <c r="A13" t="s">
        <v>16</v>
      </c>
      <c r="B13" t="s">
        <v>7</v>
      </c>
      <c r="C13">
        <v>3</v>
      </c>
      <c r="D13">
        <f>Table11[[#This Row],[08/2024 Rating]]</f>
        <v>3</v>
      </c>
      <c r="E13">
        <f>Table11[[#This Row],[12/2024 Rating]]-Table11[[#This Row],[08/2024 Rating]]</f>
        <v>0</v>
      </c>
    </row>
    <row r="14" spans="1:5">
      <c r="A14" t="s">
        <v>16</v>
      </c>
      <c r="B14" t="s">
        <v>8</v>
      </c>
      <c r="C14">
        <v>1</v>
      </c>
      <c r="D14">
        <f>Table11[[#This Row],[08/2024 Rating]]</f>
        <v>1</v>
      </c>
      <c r="E14">
        <f>Table11[[#This Row],[12/2024 Rating]]-Table11[[#This Row],[08/2024 Rating]]</f>
        <v>0</v>
      </c>
    </row>
    <row r="15" spans="1:5">
      <c r="A15" t="s">
        <v>16</v>
      </c>
      <c r="B15" t="s">
        <v>9</v>
      </c>
      <c r="C15">
        <v>1</v>
      </c>
      <c r="D15">
        <f>Table11[[#This Row],[08/2024 Rating]]</f>
        <v>1</v>
      </c>
      <c r="E15">
        <f>Table11[[#This Row],[12/2024 Rating]]-Table11[[#This Row],[08/2024 Rating]]</f>
        <v>0</v>
      </c>
    </row>
    <row r="16" spans="1:5">
      <c r="A16" t="s">
        <v>16</v>
      </c>
      <c r="B16" t="s">
        <v>10</v>
      </c>
      <c r="C16">
        <v>3</v>
      </c>
      <c r="D16">
        <f>Table11[[#This Row],[08/2024 Rating]]</f>
        <v>3</v>
      </c>
      <c r="E16">
        <f>Table11[[#This Row],[12/2024 Rating]]-Table11[[#This Row],[08/2024 Rating]]</f>
        <v>0</v>
      </c>
    </row>
    <row r="17" spans="1:5">
      <c r="A17" t="s">
        <v>16</v>
      </c>
      <c r="B17" t="s">
        <v>11</v>
      </c>
      <c r="C17">
        <v>3</v>
      </c>
      <c r="D17">
        <f>Table11[[#This Row],[08/2024 Rating]]</f>
        <v>3</v>
      </c>
      <c r="E17">
        <f>Table11[[#This Row],[12/2024 Rating]]-Table11[[#This Row],[08/2024 Rating]]</f>
        <v>0</v>
      </c>
    </row>
    <row r="18" spans="1:5">
      <c r="A18" t="s">
        <v>16</v>
      </c>
      <c r="B18" t="s">
        <v>12</v>
      </c>
      <c r="C18">
        <v>3</v>
      </c>
      <c r="D18">
        <f>Table11[[#This Row],[08/2024 Rating]]</f>
        <v>3</v>
      </c>
      <c r="E18">
        <f>Table11[[#This Row],[12/2024 Rating]]-Table11[[#This Row],[08/2024 Rating]]</f>
        <v>0</v>
      </c>
    </row>
    <row r="19" spans="1:5">
      <c r="A19" t="s">
        <v>16</v>
      </c>
      <c r="B19" t="s">
        <v>13</v>
      </c>
      <c r="C19">
        <v>3</v>
      </c>
      <c r="D19">
        <f>Table11[[#This Row],[08/2024 Rating]]</f>
        <v>3</v>
      </c>
      <c r="E19">
        <f>Table11[[#This Row],[12/2024 Rating]]-Table11[[#This Row],[08/2024 Rating]]</f>
        <v>0</v>
      </c>
    </row>
    <row r="20" spans="1:5">
      <c r="A20" t="s">
        <v>16</v>
      </c>
      <c r="B20" t="s">
        <v>14</v>
      </c>
      <c r="C20">
        <v>3</v>
      </c>
      <c r="D20">
        <f>Table11[[#This Row],[08/2024 Rating]]</f>
        <v>3</v>
      </c>
      <c r="E20">
        <f>Table11[[#This Row],[12/2024 Rating]]-Table11[[#This Row],[08/2024 Rating]]</f>
        <v>0</v>
      </c>
    </row>
    <row r="21" spans="1:5">
      <c r="A21" t="s">
        <v>16</v>
      </c>
      <c r="B21" t="s">
        <v>15</v>
      </c>
      <c r="C21">
        <v>3</v>
      </c>
      <c r="D21">
        <f>Table11[[#This Row],[08/2024 Rating]]</f>
        <v>3</v>
      </c>
      <c r="E21">
        <f>Table11[[#This Row],[12/2024 Rating]]-Table11[[#This Row],[08/2024 Rating]]</f>
        <v>0</v>
      </c>
    </row>
    <row r="22" spans="1:5">
      <c r="A22" t="s">
        <v>17</v>
      </c>
      <c r="B22" t="s">
        <v>6</v>
      </c>
      <c r="C22">
        <v>3</v>
      </c>
      <c r="D22">
        <f>Table11[[#This Row],[08/2024 Rating]]</f>
        <v>3</v>
      </c>
      <c r="E22">
        <f>Table11[[#This Row],[12/2024 Rating]]-Table11[[#This Row],[08/2024 Rating]]</f>
        <v>0</v>
      </c>
    </row>
    <row r="23" spans="1:5">
      <c r="A23" t="s">
        <v>17</v>
      </c>
      <c r="B23" t="s">
        <v>7</v>
      </c>
      <c r="C23">
        <v>1</v>
      </c>
      <c r="D23">
        <f>Table11[[#This Row],[08/2024 Rating]]</f>
        <v>1</v>
      </c>
      <c r="E23">
        <f>Table11[[#This Row],[12/2024 Rating]]-Table11[[#This Row],[08/2024 Rating]]</f>
        <v>0</v>
      </c>
    </row>
    <row r="24" spans="1:5">
      <c r="A24" t="s">
        <v>17</v>
      </c>
      <c r="B24" t="s">
        <v>8</v>
      </c>
      <c r="C24">
        <v>1</v>
      </c>
      <c r="D24">
        <f>Table11[[#This Row],[08/2024 Rating]]</f>
        <v>1</v>
      </c>
      <c r="E24">
        <f>Table11[[#This Row],[12/2024 Rating]]-Table11[[#This Row],[08/2024 Rating]]</f>
        <v>0</v>
      </c>
    </row>
    <row r="25" spans="1:5">
      <c r="A25" t="s">
        <v>17</v>
      </c>
      <c r="B25" t="s">
        <v>9</v>
      </c>
      <c r="C25">
        <v>1</v>
      </c>
      <c r="D25">
        <f>Table11[[#This Row],[08/2024 Rating]]</f>
        <v>1</v>
      </c>
      <c r="E25">
        <f>Table11[[#This Row],[12/2024 Rating]]-Table11[[#This Row],[08/2024 Rating]]</f>
        <v>0</v>
      </c>
    </row>
    <row r="26" spans="1:5">
      <c r="A26" t="s">
        <v>17</v>
      </c>
      <c r="B26" t="s">
        <v>10</v>
      </c>
      <c r="C26">
        <v>2</v>
      </c>
      <c r="D26">
        <f>Table11[[#This Row],[08/2024 Rating]]</f>
        <v>2</v>
      </c>
      <c r="E26">
        <f>Table11[[#This Row],[12/2024 Rating]]-Table11[[#This Row],[08/2024 Rating]]</f>
        <v>0</v>
      </c>
    </row>
    <row r="27" spans="1:5">
      <c r="A27" t="s">
        <v>17</v>
      </c>
      <c r="B27" t="s">
        <v>11</v>
      </c>
      <c r="C27">
        <v>3</v>
      </c>
      <c r="D27">
        <f>Table11[[#This Row],[08/2024 Rating]]</f>
        <v>3</v>
      </c>
      <c r="E27">
        <f>Table11[[#This Row],[12/2024 Rating]]-Table11[[#This Row],[08/2024 Rating]]</f>
        <v>0</v>
      </c>
    </row>
    <row r="28" spans="1:5">
      <c r="A28" t="s">
        <v>17</v>
      </c>
      <c r="B28" t="s">
        <v>12</v>
      </c>
      <c r="C28">
        <v>2</v>
      </c>
      <c r="D28">
        <f>Table11[[#This Row],[08/2024 Rating]]</f>
        <v>2</v>
      </c>
      <c r="E28">
        <f>Table11[[#This Row],[12/2024 Rating]]-Table11[[#This Row],[08/2024 Rating]]</f>
        <v>0</v>
      </c>
    </row>
    <row r="29" spans="1:5">
      <c r="A29" t="s">
        <v>17</v>
      </c>
      <c r="B29" t="s">
        <v>13</v>
      </c>
      <c r="C29">
        <v>2</v>
      </c>
      <c r="D29">
        <f>Table11[[#This Row],[08/2024 Rating]]</f>
        <v>2</v>
      </c>
      <c r="E29">
        <f>Table11[[#This Row],[12/2024 Rating]]-Table11[[#This Row],[08/2024 Rating]]</f>
        <v>0</v>
      </c>
    </row>
    <row r="30" spans="1:5">
      <c r="A30" t="s">
        <v>17</v>
      </c>
      <c r="B30" t="s">
        <v>14</v>
      </c>
      <c r="C30">
        <v>2</v>
      </c>
      <c r="D30">
        <f>Table11[[#This Row],[08/2024 Rating]]</f>
        <v>2</v>
      </c>
      <c r="E30">
        <f>Table11[[#This Row],[12/2024 Rating]]-Table11[[#This Row],[08/2024 Rating]]</f>
        <v>0</v>
      </c>
    </row>
    <row r="31" spans="1:5">
      <c r="A31" t="s">
        <v>17</v>
      </c>
      <c r="B31" t="s">
        <v>15</v>
      </c>
      <c r="C31">
        <v>3</v>
      </c>
      <c r="D31">
        <f>Table11[[#This Row],[08/2024 Rating]]</f>
        <v>3</v>
      </c>
      <c r="E31">
        <f>Table11[[#This Row],[12/2024 Rating]]-Table11[[#This Row],[08/2024 Rating]]</f>
        <v>0</v>
      </c>
    </row>
    <row r="32" spans="1:5">
      <c r="A32" t="s">
        <v>18</v>
      </c>
      <c r="B32" t="s">
        <v>6</v>
      </c>
      <c r="C32">
        <v>3</v>
      </c>
      <c r="D32">
        <f>Table11[[#This Row],[08/2024 Rating]]</f>
        <v>3</v>
      </c>
      <c r="E32">
        <f>Table11[[#This Row],[12/2024 Rating]]-Table11[[#This Row],[08/2024 Rating]]</f>
        <v>0</v>
      </c>
    </row>
    <row r="33" spans="1:5">
      <c r="A33" t="s">
        <v>18</v>
      </c>
      <c r="B33" t="s">
        <v>7</v>
      </c>
      <c r="C33">
        <v>3</v>
      </c>
      <c r="D33">
        <f>Table11[[#This Row],[08/2024 Rating]]</f>
        <v>3</v>
      </c>
      <c r="E33">
        <f>Table11[[#This Row],[12/2024 Rating]]-Table11[[#This Row],[08/2024 Rating]]</f>
        <v>0</v>
      </c>
    </row>
    <row r="34" spans="1:5">
      <c r="A34" t="s">
        <v>18</v>
      </c>
      <c r="B34" t="s">
        <v>8</v>
      </c>
      <c r="C34">
        <v>3</v>
      </c>
      <c r="D34">
        <f>Table11[[#This Row],[08/2024 Rating]]</f>
        <v>3</v>
      </c>
      <c r="E34">
        <f>Table11[[#This Row],[12/2024 Rating]]-Table11[[#This Row],[08/2024 Rating]]</f>
        <v>0</v>
      </c>
    </row>
    <row r="35" spans="1:5">
      <c r="A35" t="s">
        <v>18</v>
      </c>
      <c r="B35" t="s">
        <v>9</v>
      </c>
      <c r="C35">
        <v>3</v>
      </c>
      <c r="D35">
        <f>Table11[[#This Row],[08/2024 Rating]]</f>
        <v>3</v>
      </c>
      <c r="E35">
        <f>Table11[[#This Row],[12/2024 Rating]]-Table11[[#This Row],[08/2024 Rating]]</f>
        <v>0</v>
      </c>
    </row>
    <row r="36" spans="1:5">
      <c r="A36" t="s">
        <v>18</v>
      </c>
      <c r="B36" t="s">
        <v>10</v>
      </c>
      <c r="C36">
        <v>3</v>
      </c>
      <c r="D36">
        <f>Table11[[#This Row],[08/2024 Rating]]</f>
        <v>3</v>
      </c>
      <c r="E36">
        <f>Table11[[#This Row],[12/2024 Rating]]-Table11[[#This Row],[08/2024 Rating]]</f>
        <v>0</v>
      </c>
    </row>
    <row r="37" spans="1:5">
      <c r="A37" t="s">
        <v>18</v>
      </c>
      <c r="B37" t="s">
        <v>11</v>
      </c>
      <c r="C37">
        <v>3</v>
      </c>
      <c r="D37">
        <f>Table11[[#This Row],[08/2024 Rating]]</f>
        <v>3</v>
      </c>
      <c r="E37">
        <f>Table11[[#This Row],[12/2024 Rating]]-Table11[[#This Row],[08/2024 Rating]]</f>
        <v>0</v>
      </c>
    </row>
    <row r="38" spans="1:5">
      <c r="A38" t="s">
        <v>18</v>
      </c>
      <c r="B38" t="s">
        <v>12</v>
      </c>
      <c r="C38">
        <v>3</v>
      </c>
      <c r="D38">
        <f>Table11[[#This Row],[08/2024 Rating]]</f>
        <v>3</v>
      </c>
      <c r="E38">
        <f>Table11[[#This Row],[12/2024 Rating]]-Table11[[#This Row],[08/2024 Rating]]</f>
        <v>0</v>
      </c>
    </row>
    <row r="39" spans="1:5">
      <c r="A39" t="s">
        <v>18</v>
      </c>
      <c r="B39" t="s">
        <v>13</v>
      </c>
      <c r="C39">
        <v>3</v>
      </c>
      <c r="D39">
        <f>Table11[[#This Row],[08/2024 Rating]]</f>
        <v>3</v>
      </c>
      <c r="E39">
        <f>Table11[[#This Row],[12/2024 Rating]]-Table11[[#This Row],[08/2024 Rating]]</f>
        <v>0</v>
      </c>
    </row>
    <row r="40" spans="1:5">
      <c r="A40" t="s">
        <v>18</v>
      </c>
      <c r="B40" t="s">
        <v>14</v>
      </c>
      <c r="C40">
        <v>3</v>
      </c>
      <c r="D40">
        <f>Table11[[#This Row],[08/2024 Rating]]</f>
        <v>3</v>
      </c>
      <c r="E40">
        <f>Table11[[#This Row],[12/2024 Rating]]-Table11[[#This Row],[08/2024 Rating]]</f>
        <v>0</v>
      </c>
    </row>
    <row r="41" spans="1:5">
      <c r="A41" t="s">
        <v>18</v>
      </c>
      <c r="B41" t="s">
        <v>15</v>
      </c>
      <c r="C41">
        <v>3</v>
      </c>
      <c r="D41">
        <f>Table11[[#This Row],[08/2024 Rating]]</f>
        <v>3</v>
      </c>
      <c r="E41">
        <f>Table11[[#This Row],[12/2024 Rating]]-Table11[[#This Row],[08/2024 Rating]]</f>
        <v>0</v>
      </c>
    </row>
    <row r="42" spans="1:5">
      <c r="A42" t="s">
        <v>19</v>
      </c>
      <c r="B42" t="s">
        <v>6</v>
      </c>
      <c r="C42">
        <v>3</v>
      </c>
      <c r="D42">
        <f>Table11[[#This Row],[08/2024 Rating]]</f>
        <v>3</v>
      </c>
      <c r="E42">
        <f>Table11[[#This Row],[12/2024 Rating]]-Table11[[#This Row],[08/2024 Rating]]</f>
        <v>0</v>
      </c>
    </row>
    <row r="43" spans="1:5">
      <c r="A43" t="s">
        <v>19</v>
      </c>
      <c r="B43" t="s">
        <v>7</v>
      </c>
      <c r="C43">
        <v>3</v>
      </c>
      <c r="D43">
        <f>Table11[[#This Row],[08/2024 Rating]]</f>
        <v>3</v>
      </c>
      <c r="E43">
        <f>Table11[[#This Row],[12/2024 Rating]]-Table11[[#This Row],[08/2024 Rating]]</f>
        <v>0</v>
      </c>
    </row>
    <row r="44" spans="1:5">
      <c r="A44" t="s">
        <v>19</v>
      </c>
      <c r="B44" t="s">
        <v>8</v>
      </c>
      <c r="C44">
        <v>3</v>
      </c>
      <c r="D44">
        <f>Table11[[#This Row],[08/2024 Rating]]</f>
        <v>3</v>
      </c>
      <c r="E44">
        <f>Table11[[#This Row],[12/2024 Rating]]-Table11[[#This Row],[08/2024 Rating]]</f>
        <v>0</v>
      </c>
    </row>
    <row r="45" spans="1:5">
      <c r="A45" t="s">
        <v>19</v>
      </c>
      <c r="B45" t="s">
        <v>9</v>
      </c>
      <c r="C45">
        <v>3</v>
      </c>
      <c r="D45">
        <f>Table11[[#This Row],[08/2024 Rating]]</f>
        <v>3</v>
      </c>
      <c r="E45">
        <f>Table11[[#This Row],[12/2024 Rating]]-Table11[[#This Row],[08/2024 Rating]]</f>
        <v>0</v>
      </c>
    </row>
    <row r="46" spans="1:5">
      <c r="A46" t="s">
        <v>19</v>
      </c>
      <c r="B46" t="s">
        <v>10</v>
      </c>
      <c r="C46">
        <v>3</v>
      </c>
      <c r="D46">
        <f>Table11[[#This Row],[08/2024 Rating]]</f>
        <v>3</v>
      </c>
      <c r="E46">
        <f>Table11[[#This Row],[12/2024 Rating]]-Table11[[#This Row],[08/2024 Rating]]</f>
        <v>0</v>
      </c>
    </row>
    <row r="47" spans="1:5">
      <c r="A47" t="s">
        <v>19</v>
      </c>
      <c r="B47" t="s">
        <v>11</v>
      </c>
      <c r="C47">
        <v>3</v>
      </c>
      <c r="D47">
        <f>Table11[[#This Row],[08/2024 Rating]]</f>
        <v>3</v>
      </c>
      <c r="E47">
        <f>Table11[[#This Row],[12/2024 Rating]]-Table11[[#This Row],[08/2024 Rating]]</f>
        <v>0</v>
      </c>
    </row>
    <row r="48" spans="1:5">
      <c r="A48" t="s">
        <v>19</v>
      </c>
      <c r="B48" t="s">
        <v>12</v>
      </c>
      <c r="C48">
        <v>3</v>
      </c>
      <c r="D48">
        <f>Table11[[#This Row],[08/2024 Rating]]</f>
        <v>3</v>
      </c>
      <c r="E48">
        <f>Table11[[#This Row],[12/2024 Rating]]-Table11[[#This Row],[08/2024 Rating]]</f>
        <v>0</v>
      </c>
    </row>
    <row r="49" spans="1:5">
      <c r="A49" t="s">
        <v>19</v>
      </c>
      <c r="B49" t="s">
        <v>13</v>
      </c>
      <c r="C49">
        <v>3</v>
      </c>
      <c r="D49">
        <f>Table11[[#This Row],[08/2024 Rating]]</f>
        <v>3</v>
      </c>
      <c r="E49">
        <f>Table11[[#This Row],[12/2024 Rating]]-Table11[[#This Row],[08/2024 Rating]]</f>
        <v>0</v>
      </c>
    </row>
    <row r="50" spans="1:5">
      <c r="A50" t="s">
        <v>19</v>
      </c>
      <c r="B50" t="s">
        <v>14</v>
      </c>
      <c r="C50">
        <v>3</v>
      </c>
      <c r="D50">
        <f>Table11[[#This Row],[08/2024 Rating]]</f>
        <v>3</v>
      </c>
      <c r="E50">
        <f>Table11[[#This Row],[12/2024 Rating]]-Table11[[#This Row],[08/2024 Rating]]</f>
        <v>0</v>
      </c>
    </row>
    <row r="51" spans="1:5">
      <c r="A51" t="s">
        <v>19</v>
      </c>
      <c r="B51" t="s">
        <v>15</v>
      </c>
      <c r="C51">
        <v>3</v>
      </c>
      <c r="D51">
        <f>Table11[[#This Row],[08/2024 Rating]]</f>
        <v>3</v>
      </c>
      <c r="E51">
        <f>Table11[[#This Row],[12/2024 Rating]]-Table11[[#This Row],[08/2024 Rating]]</f>
        <v>0</v>
      </c>
    </row>
    <row r="52" spans="1:5">
      <c r="A52" t="s">
        <v>20</v>
      </c>
      <c r="B52" t="s">
        <v>6</v>
      </c>
      <c r="C52">
        <v>3</v>
      </c>
      <c r="D52">
        <f>Table11[[#This Row],[08/2024 Rating]]</f>
        <v>3</v>
      </c>
      <c r="E52">
        <f>Table11[[#This Row],[12/2024 Rating]]-Table11[[#This Row],[08/2024 Rating]]</f>
        <v>0</v>
      </c>
    </row>
    <row r="53" spans="1:5">
      <c r="A53" t="s">
        <v>20</v>
      </c>
      <c r="B53" t="s">
        <v>7</v>
      </c>
      <c r="C53">
        <v>3</v>
      </c>
      <c r="D53">
        <f>Table11[[#This Row],[08/2024 Rating]]</f>
        <v>3</v>
      </c>
      <c r="E53">
        <f>Table11[[#This Row],[12/2024 Rating]]-Table11[[#This Row],[08/2024 Rating]]</f>
        <v>0</v>
      </c>
    </row>
    <row r="54" spans="1:5">
      <c r="A54" t="s">
        <v>20</v>
      </c>
      <c r="B54" t="s">
        <v>8</v>
      </c>
      <c r="C54">
        <v>1</v>
      </c>
      <c r="D54">
        <f>Table11[[#This Row],[08/2024 Rating]]</f>
        <v>1</v>
      </c>
      <c r="E54">
        <f>Table11[[#This Row],[12/2024 Rating]]-Table11[[#This Row],[08/2024 Rating]]</f>
        <v>0</v>
      </c>
    </row>
    <row r="55" spans="1:5">
      <c r="A55" t="s">
        <v>20</v>
      </c>
      <c r="B55" t="s">
        <v>9</v>
      </c>
      <c r="C55">
        <v>3</v>
      </c>
      <c r="D55">
        <f>Table11[[#This Row],[08/2024 Rating]]</f>
        <v>3</v>
      </c>
      <c r="E55">
        <f>Table11[[#This Row],[12/2024 Rating]]-Table11[[#This Row],[08/2024 Rating]]</f>
        <v>0</v>
      </c>
    </row>
    <row r="56" spans="1:5">
      <c r="A56" t="s">
        <v>20</v>
      </c>
      <c r="B56" t="s">
        <v>10</v>
      </c>
      <c r="C56">
        <v>3</v>
      </c>
      <c r="D56">
        <f>Table11[[#This Row],[08/2024 Rating]]</f>
        <v>3</v>
      </c>
      <c r="E56">
        <f>Table11[[#This Row],[12/2024 Rating]]-Table11[[#This Row],[08/2024 Rating]]</f>
        <v>0</v>
      </c>
    </row>
    <row r="57" spans="1:5">
      <c r="A57" t="s">
        <v>20</v>
      </c>
      <c r="B57" t="s">
        <v>11</v>
      </c>
      <c r="C57">
        <v>3</v>
      </c>
      <c r="D57">
        <f>Table11[[#This Row],[08/2024 Rating]]</f>
        <v>3</v>
      </c>
      <c r="E57">
        <f>Table11[[#This Row],[12/2024 Rating]]-Table11[[#This Row],[08/2024 Rating]]</f>
        <v>0</v>
      </c>
    </row>
    <row r="58" spans="1:5">
      <c r="A58" t="s">
        <v>20</v>
      </c>
      <c r="B58" t="s">
        <v>12</v>
      </c>
      <c r="C58">
        <v>3</v>
      </c>
      <c r="D58">
        <f>Table11[[#This Row],[08/2024 Rating]]</f>
        <v>3</v>
      </c>
      <c r="E58">
        <f>Table11[[#This Row],[12/2024 Rating]]-Table11[[#This Row],[08/2024 Rating]]</f>
        <v>0</v>
      </c>
    </row>
    <row r="59" spans="1:5">
      <c r="A59" t="s">
        <v>20</v>
      </c>
      <c r="B59" t="s">
        <v>13</v>
      </c>
      <c r="C59">
        <v>3</v>
      </c>
      <c r="D59">
        <f>Table11[[#This Row],[08/2024 Rating]]</f>
        <v>3</v>
      </c>
      <c r="E59">
        <f>Table11[[#This Row],[12/2024 Rating]]-Table11[[#This Row],[08/2024 Rating]]</f>
        <v>0</v>
      </c>
    </row>
    <row r="60" spans="1:5">
      <c r="A60" t="s">
        <v>20</v>
      </c>
      <c r="B60" t="s">
        <v>14</v>
      </c>
      <c r="C60">
        <v>3</v>
      </c>
      <c r="D60">
        <f>Table11[[#This Row],[08/2024 Rating]]</f>
        <v>3</v>
      </c>
      <c r="E60">
        <f>Table11[[#This Row],[12/2024 Rating]]-Table11[[#This Row],[08/2024 Rating]]</f>
        <v>0</v>
      </c>
    </row>
    <row r="61" spans="1:5">
      <c r="A61" t="s">
        <v>20</v>
      </c>
      <c r="B61" t="s">
        <v>15</v>
      </c>
      <c r="C61">
        <v>3</v>
      </c>
      <c r="D61">
        <f>Table11[[#This Row],[08/2024 Rating]]</f>
        <v>3</v>
      </c>
      <c r="E61">
        <f>Table11[[#This Row],[12/2024 Rating]]-Table11[[#This Row],[08/2024 Rating]]</f>
        <v>0</v>
      </c>
    </row>
    <row r="62" spans="1:5">
      <c r="A62" t="s">
        <v>21</v>
      </c>
      <c r="B62" t="s">
        <v>6</v>
      </c>
      <c r="C62">
        <v>3</v>
      </c>
      <c r="D62">
        <f>Table11[[#This Row],[08/2024 Rating]]</f>
        <v>3</v>
      </c>
      <c r="E62">
        <f>Table11[[#This Row],[12/2024 Rating]]-Table11[[#This Row],[08/2024 Rating]]</f>
        <v>0</v>
      </c>
    </row>
    <row r="63" spans="1:5">
      <c r="A63" t="s">
        <v>21</v>
      </c>
      <c r="B63" t="s">
        <v>7</v>
      </c>
      <c r="C63">
        <v>3</v>
      </c>
      <c r="D63">
        <f>Table11[[#This Row],[08/2024 Rating]]</f>
        <v>3</v>
      </c>
      <c r="E63">
        <f>Table11[[#This Row],[12/2024 Rating]]-Table11[[#This Row],[08/2024 Rating]]</f>
        <v>0</v>
      </c>
    </row>
    <row r="64" spans="1:5">
      <c r="A64" t="s">
        <v>21</v>
      </c>
      <c r="B64" t="s">
        <v>8</v>
      </c>
      <c r="C64">
        <v>3</v>
      </c>
      <c r="D64">
        <f>Table11[[#This Row],[08/2024 Rating]]</f>
        <v>3</v>
      </c>
      <c r="E64">
        <f>Table11[[#This Row],[12/2024 Rating]]-Table11[[#This Row],[08/2024 Rating]]</f>
        <v>0</v>
      </c>
    </row>
    <row r="65" spans="1:5">
      <c r="A65" t="s">
        <v>21</v>
      </c>
      <c r="B65" t="s">
        <v>9</v>
      </c>
      <c r="C65">
        <v>1</v>
      </c>
      <c r="D65">
        <f>Table11[[#This Row],[08/2024 Rating]]</f>
        <v>1</v>
      </c>
      <c r="E65">
        <f>Table11[[#This Row],[12/2024 Rating]]-Table11[[#This Row],[08/2024 Rating]]</f>
        <v>0</v>
      </c>
    </row>
    <row r="66" spans="1:5">
      <c r="A66" t="s">
        <v>21</v>
      </c>
      <c r="B66" t="s">
        <v>10</v>
      </c>
      <c r="C66">
        <v>3</v>
      </c>
      <c r="D66">
        <f>Table11[[#This Row],[08/2024 Rating]]</f>
        <v>3</v>
      </c>
      <c r="E66">
        <f>Table11[[#This Row],[12/2024 Rating]]-Table11[[#This Row],[08/2024 Rating]]</f>
        <v>0</v>
      </c>
    </row>
    <row r="67" spans="1:5">
      <c r="A67" t="s">
        <v>21</v>
      </c>
      <c r="B67" t="s">
        <v>11</v>
      </c>
      <c r="C67">
        <v>3</v>
      </c>
      <c r="D67">
        <f>Table11[[#This Row],[08/2024 Rating]]</f>
        <v>3</v>
      </c>
      <c r="E67">
        <f>Table11[[#This Row],[12/2024 Rating]]-Table11[[#This Row],[08/2024 Rating]]</f>
        <v>0</v>
      </c>
    </row>
    <row r="68" spans="1:5">
      <c r="A68" t="s">
        <v>21</v>
      </c>
      <c r="B68" t="s">
        <v>12</v>
      </c>
      <c r="C68">
        <v>1</v>
      </c>
      <c r="D68">
        <f>Table11[[#This Row],[08/2024 Rating]]</f>
        <v>1</v>
      </c>
      <c r="E68">
        <f>Table11[[#This Row],[12/2024 Rating]]-Table11[[#This Row],[08/2024 Rating]]</f>
        <v>0</v>
      </c>
    </row>
    <row r="69" spans="1:5">
      <c r="A69" t="s">
        <v>21</v>
      </c>
      <c r="B69" t="s">
        <v>13</v>
      </c>
      <c r="C69">
        <v>1</v>
      </c>
      <c r="D69">
        <f>Table11[[#This Row],[08/2024 Rating]]</f>
        <v>1</v>
      </c>
      <c r="E69">
        <f>Table11[[#This Row],[12/2024 Rating]]-Table11[[#This Row],[08/2024 Rating]]</f>
        <v>0</v>
      </c>
    </row>
    <row r="70" spans="1:5">
      <c r="A70" t="s">
        <v>21</v>
      </c>
      <c r="B70" t="s">
        <v>14</v>
      </c>
      <c r="C70">
        <v>1</v>
      </c>
      <c r="D70">
        <f>Table11[[#This Row],[08/2024 Rating]]</f>
        <v>1</v>
      </c>
      <c r="E70">
        <f>Table11[[#This Row],[12/2024 Rating]]-Table11[[#This Row],[08/2024 Rating]]</f>
        <v>0</v>
      </c>
    </row>
    <row r="71" spans="1:5">
      <c r="A71" t="s">
        <v>21</v>
      </c>
      <c r="B71" t="s">
        <v>15</v>
      </c>
      <c r="C71">
        <v>3</v>
      </c>
      <c r="D71">
        <f>Table11[[#This Row],[08/2024 Rating]]</f>
        <v>3</v>
      </c>
      <c r="E71">
        <f>Table11[[#This Row],[12/2024 Rating]]-Table11[[#This Row],[08/2024 Rating]]</f>
        <v>0</v>
      </c>
    </row>
    <row r="72" spans="1:5">
      <c r="A72" t="s">
        <v>22</v>
      </c>
      <c r="B72" t="s">
        <v>6</v>
      </c>
      <c r="C72">
        <v>3</v>
      </c>
      <c r="D72">
        <f>Table11[[#This Row],[08/2024 Rating]]</f>
        <v>3</v>
      </c>
      <c r="E72">
        <f>Table11[[#This Row],[12/2024 Rating]]-Table11[[#This Row],[08/2024 Rating]]</f>
        <v>0</v>
      </c>
    </row>
    <row r="73" spans="1:5">
      <c r="A73" t="s">
        <v>22</v>
      </c>
      <c r="B73" t="s">
        <v>7</v>
      </c>
      <c r="C73">
        <v>3</v>
      </c>
      <c r="D73">
        <f>Table11[[#This Row],[08/2024 Rating]]</f>
        <v>3</v>
      </c>
      <c r="E73">
        <f>Table11[[#This Row],[12/2024 Rating]]-Table11[[#This Row],[08/2024 Rating]]</f>
        <v>0</v>
      </c>
    </row>
    <row r="74" spans="1:5">
      <c r="A74" t="s">
        <v>22</v>
      </c>
      <c r="B74" t="s">
        <v>8</v>
      </c>
      <c r="C74">
        <v>3</v>
      </c>
      <c r="D74">
        <f>Table11[[#This Row],[08/2024 Rating]]</f>
        <v>3</v>
      </c>
      <c r="E74">
        <f>Table11[[#This Row],[12/2024 Rating]]-Table11[[#This Row],[08/2024 Rating]]</f>
        <v>0</v>
      </c>
    </row>
    <row r="75" spans="1:5">
      <c r="A75" t="s">
        <v>22</v>
      </c>
      <c r="B75" t="s">
        <v>9</v>
      </c>
      <c r="C75">
        <v>1</v>
      </c>
      <c r="D75">
        <f>Table11[[#This Row],[08/2024 Rating]]</f>
        <v>1</v>
      </c>
      <c r="E75">
        <f>Table11[[#This Row],[12/2024 Rating]]-Table11[[#This Row],[08/2024 Rating]]</f>
        <v>0</v>
      </c>
    </row>
    <row r="76" spans="1:5">
      <c r="A76" t="s">
        <v>22</v>
      </c>
      <c r="B76" t="s">
        <v>10</v>
      </c>
      <c r="C76">
        <v>3</v>
      </c>
      <c r="D76">
        <f>Table11[[#This Row],[08/2024 Rating]]</f>
        <v>3</v>
      </c>
      <c r="E76">
        <f>Table11[[#This Row],[12/2024 Rating]]-Table11[[#This Row],[08/2024 Rating]]</f>
        <v>0</v>
      </c>
    </row>
    <row r="77" spans="1:5">
      <c r="A77" t="s">
        <v>22</v>
      </c>
      <c r="B77" t="s">
        <v>11</v>
      </c>
      <c r="C77">
        <v>3</v>
      </c>
      <c r="D77">
        <f>Table11[[#This Row],[08/2024 Rating]]</f>
        <v>3</v>
      </c>
      <c r="E77">
        <f>Table11[[#This Row],[12/2024 Rating]]-Table11[[#This Row],[08/2024 Rating]]</f>
        <v>0</v>
      </c>
    </row>
    <row r="78" spans="1:5">
      <c r="A78" t="s">
        <v>22</v>
      </c>
      <c r="B78" t="s">
        <v>12</v>
      </c>
      <c r="C78">
        <v>3</v>
      </c>
      <c r="D78">
        <f>Table11[[#This Row],[08/2024 Rating]]</f>
        <v>3</v>
      </c>
      <c r="E78">
        <f>Table11[[#This Row],[12/2024 Rating]]-Table11[[#This Row],[08/2024 Rating]]</f>
        <v>0</v>
      </c>
    </row>
    <row r="79" spans="1:5">
      <c r="A79" t="s">
        <v>22</v>
      </c>
      <c r="B79" t="s">
        <v>13</v>
      </c>
      <c r="C79">
        <v>3</v>
      </c>
      <c r="D79">
        <f>Table11[[#This Row],[08/2024 Rating]]</f>
        <v>3</v>
      </c>
      <c r="E79">
        <f>Table11[[#This Row],[12/2024 Rating]]-Table11[[#This Row],[08/2024 Rating]]</f>
        <v>0</v>
      </c>
    </row>
    <row r="80" spans="1:5">
      <c r="A80" t="s">
        <v>22</v>
      </c>
      <c r="B80" t="s">
        <v>14</v>
      </c>
      <c r="C80">
        <v>1</v>
      </c>
      <c r="D80">
        <f>Table11[[#This Row],[08/2024 Rating]]</f>
        <v>1</v>
      </c>
      <c r="E80">
        <f>Table11[[#This Row],[12/2024 Rating]]-Table11[[#This Row],[08/2024 Rating]]</f>
        <v>0</v>
      </c>
    </row>
    <row r="81" spans="1:5">
      <c r="A81" t="s">
        <v>22</v>
      </c>
      <c r="B81" t="s">
        <v>15</v>
      </c>
      <c r="C81">
        <v>3</v>
      </c>
      <c r="D81">
        <f>Table11[[#This Row],[08/2024 Rating]]</f>
        <v>3</v>
      </c>
      <c r="E81">
        <f>Table11[[#This Row],[12/2024 Rating]]-Table11[[#This Row],[08/2024 Rating]]</f>
        <v>0</v>
      </c>
    </row>
    <row r="82" spans="1:5">
      <c r="A82" t="s">
        <v>23</v>
      </c>
      <c r="B82" t="s">
        <v>6</v>
      </c>
      <c r="C82">
        <v>3</v>
      </c>
      <c r="D82">
        <f>Table11[[#This Row],[08/2024 Rating]]</f>
        <v>3</v>
      </c>
      <c r="E82">
        <f>Table11[[#This Row],[12/2024 Rating]]-Table11[[#This Row],[08/2024 Rating]]</f>
        <v>0</v>
      </c>
    </row>
    <row r="83" spans="1:5">
      <c r="A83" t="s">
        <v>23</v>
      </c>
      <c r="B83" t="s">
        <v>7</v>
      </c>
      <c r="C83">
        <v>3</v>
      </c>
      <c r="D83">
        <f>Table11[[#This Row],[08/2024 Rating]]</f>
        <v>3</v>
      </c>
      <c r="E83">
        <f>Table11[[#This Row],[12/2024 Rating]]-Table11[[#This Row],[08/2024 Rating]]</f>
        <v>0</v>
      </c>
    </row>
    <row r="84" spans="1:5">
      <c r="A84" t="s">
        <v>23</v>
      </c>
      <c r="B84" t="s">
        <v>8</v>
      </c>
      <c r="C84">
        <v>3</v>
      </c>
      <c r="D84">
        <f>Table11[[#This Row],[08/2024 Rating]]</f>
        <v>3</v>
      </c>
      <c r="E84">
        <f>Table11[[#This Row],[12/2024 Rating]]-Table11[[#This Row],[08/2024 Rating]]</f>
        <v>0</v>
      </c>
    </row>
    <row r="85" spans="1:5">
      <c r="A85" t="s">
        <v>23</v>
      </c>
      <c r="B85" t="s">
        <v>9</v>
      </c>
      <c r="C85">
        <v>1</v>
      </c>
      <c r="D85">
        <f>Table11[[#This Row],[08/2024 Rating]]</f>
        <v>1</v>
      </c>
      <c r="E85">
        <f>Table11[[#This Row],[12/2024 Rating]]-Table11[[#This Row],[08/2024 Rating]]</f>
        <v>0</v>
      </c>
    </row>
    <row r="86" spans="1:5">
      <c r="A86" t="s">
        <v>23</v>
      </c>
      <c r="B86" t="s">
        <v>10</v>
      </c>
      <c r="C86">
        <v>1</v>
      </c>
      <c r="D86">
        <f>Table11[[#This Row],[08/2024 Rating]]</f>
        <v>1</v>
      </c>
      <c r="E86">
        <f>Table11[[#This Row],[12/2024 Rating]]-Table11[[#This Row],[08/2024 Rating]]</f>
        <v>0</v>
      </c>
    </row>
    <row r="87" spans="1:5">
      <c r="A87" t="s">
        <v>23</v>
      </c>
      <c r="B87" t="s">
        <v>11</v>
      </c>
      <c r="C87">
        <v>3</v>
      </c>
      <c r="D87">
        <f>Table11[[#This Row],[08/2024 Rating]]</f>
        <v>3</v>
      </c>
      <c r="E87">
        <f>Table11[[#This Row],[12/2024 Rating]]-Table11[[#This Row],[08/2024 Rating]]</f>
        <v>0</v>
      </c>
    </row>
    <row r="88" spans="1:5">
      <c r="A88" t="s">
        <v>23</v>
      </c>
      <c r="B88" t="s">
        <v>12</v>
      </c>
      <c r="C88">
        <v>1</v>
      </c>
      <c r="D88">
        <f>Table11[[#This Row],[08/2024 Rating]]</f>
        <v>1</v>
      </c>
      <c r="E88">
        <f>Table11[[#This Row],[12/2024 Rating]]-Table11[[#This Row],[08/2024 Rating]]</f>
        <v>0</v>
      </c>
    </row>
    <row r="89" spans="1:5">
      <c r="A89" t="s">
        <v>23</v>
      </c>
      <c r="B89" t="s">
        <v>13</v>
      </c>
      <c r="C89">
        <v>1</v>
      </c>
      <c r="D89">
        <f>Table11[[#This Row],[08/2024 Rating]]</f>
        <v>1</v>
      </c>
      <c r="E89">
        <f>Table11[[#This Row],[12/2024 Rating]]-Table11[[#This Row],[08/2024 Rating]]</f>
        <v>0</v>
      </c>
    </row>
    <row r="90" spans="1:5">
      <c r="A90" t="s">
        <v>23</v>
      </c>
      <c r="B90" t="s">
        <v>14</v>
      </c>
      <c r="C90">
        <v>1</v>
      </c>
      <c r="D90">
        <f>Table11[[#This Row],[08/2024 Rating]]</f>
        <v>1</v>
      </c>
      <c r="E90">
        <f>Table11[[#This Row],[12/2024 Rating]]-Table11[[#This Row],[08/2024 Rating]]</f>
        <v>0</v>
      </c>
    </row>
    <row r="91" spans="1:5">
      <c r="A91" t="s">
        <v>23</v>
      </c>
      <c r="B91" t="s">
        <v>15</v>
      </c>
      <c r="C91">
        <v>3</v>
      </c>
      <c r="D91">
        <f>Table11[[#This Row],[08/2024 Rating]]</f>
        <v>3</v>
      </c>
      <c r="E91">
        <f>Table11[[#This Row],[12/2024 Rating]]-Table11[[#This Row],[08/2024 Rating]]</f>
        <v>0</v>
      </c>
    </row>
    <row r="92" spans="1:5">
      <c r="A92" t="s">
        <v>24</v>
      </c>
      <c r="B92" t="s">
        <v>6</v>
      </c>
      <c r="C92">
        <v>3</v>
      </c>
      <c r="D92">
        <f>Table11[[#This Row],[08/2024 Rating]]</f>
        <v>3</v>
      </c>
      <c r="E92">
        <f>Table11[[#This Row],[12/2024 Rating]]-Table11[[#This Row],[08/2024 Rating]]</f>
        <v>0</v>
      </c>
    </row>
    <row r="93" spans="1:5">
      <c r="A93" t="s">
        <v>24</v>
      </c>
      <c r="B93" t="s">
        <v>7</v>
      </c>
      <c r="C93">
        <v>3</v>
      </c>
      <c r="D93">
        <f>Table11[[#This Row],[08/2024 Rating]]</f>
        <v>3</v>
      </c>
      <c r="E93">
        <f>Table11[[#This Row],[12/2024 Rating]]-Table11[[#This Row],[08/2024 Rating]]</f>
        <v>0</v>
      </c>
    </row>
    <row r="94" spans="1:5">
      <c r="A94" t="s">
        <v>24</v>
      </c>
      <c r="B94" t="s">
        <v>8</v>
      </c>
      <c r="C94">
        <v>1</v>
      </c>
      <c r="D94">
        <f>Table11[[#This Row],[08/2024 Rating]]</f>
        <v>1</v>
      </c>
      <c r="E94">
        <f>Table11[[#This Row],[12/2024 Rating]]-Table11[[#This Row],[08/2024 Rating]]</f>
        <v>0</v>
      </c>
    </row>
    <row r="95" spans="1:5">
      <c r="A95" t="s">
        <v>24</v>
      </c>
      <c r="B95" t="s">
        <v>9</v>
      </c>
      <c r="C95">
        <v>1</v>
      </c>
      <c r="D95">
        <f>Table11[[#This Row],[08/2024 Rating]]</f>
        <v>1</v>
      </c>
      <c r="E95">
        <f>Table11[[#This Row],[12/2024 Rating]]-Table11[[#This Row],[08/2024 Rating]]</f>
        <v>0</v>
      </c>
    </row>
    <row r="96" spans="1:5">
      <c r="A96" t="s">
        <v>24</v>
      </c>
      <c r="B96" t="s">
        <v>10</v>
      </c>
      <c r="C96">
        <v>3</v>
      </c>
      <c r="D96">
        <f>Table11[[#This Row],[08/2024 Rating]]</f>
        <v>3</v>
      </c>
      <c r="E96">
        <f>Table11[[#This Row],[12/2024 Rating]]-Table11[[#This Row],[08/2024 Rating]]</f>
        <v>0</v>
      </c>
    </row>
    <row r="97" spans="1:5">
      <c r="A97" t="s">
        <v>24</v>
      </c>
      <c r="B97" t="s">
        <v>11</v>
      </c>
      <c r="C97">
        <v>3</v>
      </c>
      <c r="D97">
        <f>Table11[[#This Row],[08/2024 Rating]]</f>
        <v>3</v>
      </c>
      <c r="E97">
        <f>Table11[[#This Row],[12/2024 Rating]]-Table11[[#This Row],[08/2024 Rating]]</f>
        <v>0</v>
      </c>
    </row>
    <row r="98" spans="1:5">
      <c r="A98" t="s">
        <v>24</v>
      </c>
      <c r="B98" t="s">
        <v>12</v>
      </c>
      <c r="C98">
        <v>3</v>
      </c>
      <c r="D98">
        <f>Table11[[#This Row],[08/2024 Rating]]</f>
        <v>3</v>
      </c>
      <c r="E98">
        <f>Table11[[#This Row],[12/2024 Rating]]-Table11[[#This Row],[08/2024 Rating]]</f>
        <v>0</v>
      </c>
    </row>
    <row r="99" spans="1:5">
      <c r="A99" t="s">
        <v>24</v>
      </c>
      <c r="B99" t="s">
        <v>13</v>
      </c>
      <c r="C99">
        <v>3</v>
      </c>
      <c r="D99">
        <f>Table11[[#This Row],[08/2024 Rating]]</f>
        <v>3</v>
      </c>
      <c r="E99">
        <f>Table11[[#This Row],[12/2024 Rating]]-Table11[[#This Row],[08/2024 Rating]]</f>
        <v>0</v>
      </c>
    </row>
    <row r="100" spans="1:5">
      <c r="A100" t="s">
        <v>24</v>
      </c>
      <c r="B100" t="s">
        <v>14</v>
      </c>
      <c r="C100">
        <v>1</v>
      </c>
      <c r="D100">
        <f>Table11[[#This Row],[08/2024 Rating]]</f>
        <v>1</v>
      </c>
      <c r="E100">
        <f>Table11[[#This Row],[12/2024 Rating]]-Table11[[#This Row],[08/2024 Rating]]</f>
        <v>0</v>
      </c>
    </row>
    <row r="101" spans="1:5">
      <c r="A101" t="s">
        <v>24</v>
      </c>
      <c r="B101" t="s">
        <v>15</v>
      </c>
      <c r="C101">
        <v>3</v>
      </c>
      <c r="D101">
        <f>Table11[[#This Row],[08/2024 Rating]]</f>
        <v>3</v>
      </c>
      <c r="E101">
        <f>Table11[[#This Row],[12/2024 Rating]]-Table11[[#This Row],[08/2024 Rating]]</f>
        <v>0</v>
      </c>
    </row>
    <row r="102" spans="1:5">
      <c r="A102" t="s">
        <v>25</v>
      </c>
      <c r="B102" t="s">
        <v>6</v>
      </c>
      <c r="C102">
        <v>3</v>
      </c>
      <c r="D102">
        <f>Table11[[#This Row],[08/2024 Rating]]</f>
        <v>3</v>
      </c>
      <c r="E102">
        <f>Table11[[#This Row],[12/2024 Rating]]-Table11[[#This Row],[08/2024 Rating]]</f>
        <v>0</v>
      </c>
    </row>
    <row r="103" spans="1:5">
      <c r="A103" t="s">
        <v>25</v>
      </c>
      <c r="B103" t="s">
        <v>7</v>
      </c>
      <c r="C103">
        <v>3</v>
      </c>
      <c r="D103">
        <f>Table11[[#This Row],[08/2024 Rating]]</f>
        <v>3</v>
      </c>
      <c r="E103">
        <f>Table11[[#This Row],[12/2024 Rating]]-Table11[[#This Row],[08/2024 Rating]]</f>
        <v>0</v>
      </c>
    </row>
    <row r="104" spans="1:5">
      <c r="A104" t="s">
        <v>25</v>
      </c>
      <c r="B104" t="s">
        <v>8</v>
      </c>
      <c r="C104">
        <v>1</v>
      </c>
      <c r="D104">
        <f>Table11[[#This Row],[08/2024 Rating]]</f>
        <v>1</v>
      </c>
      <c r="E104">
        <f>Table11[[#This Row],[12/2024 Rating]]-Table11[[#This Row],[08/2024 Rating]]</f>
        <v>0</v>
      </c>
    </row>
    <row r="105" spans="1:5">
      <c r="A105" t="s">
        <v>25</v>
      </c>
      <c r="B105" t="s">
        <v>9</v>
      </c>
      <c r="C105">
        <v>1</v>
      </c>
      <c r="D105">
        <f>Table11[[#This Row],[08/2024 Rating]]</f>
        <v>1</v>
      </c>
      <c r="E105">
        <f>Table11[[#This Row],[12/2024 Rating]]-Table11[[#This Row],[08/2024 Rating]]</f>
        <v>0</v>
      </c>
    </row>
    <row r="106" spans="1:5">
      <c r="A106" t="s">
        <v>25</v>
      </c>
      <c r="B106" t="s">
        <v>10</v>
      </c>
      <c r="C106">
        <v>3</v>
      </c>
      <c r="D106">
        <f>Table11[[#This Row],[08/2024 Rating]]</f>
        <v>3</v>
      </c>
      <c r="E106">
        <f>Table11[[#This Row],[12/2024 Rating]]-Table11[[#This Row],[08/2024 Rating]]</f>
        <v>0</v>
      </c>
    </row>
    <row r="107" spans="1:5">
      <c r="A107" t="s">
        <v>25</v>
      </c>
      <c r="B107" t="s">
        <v>11</v>
      </c>
      <c r="C107">
        <v>3</v>
      </c>
      <c r="D107">
        <f>Table11[[#This Row],[08/2024 Rating]]</f>
        <v>3</v>
      </c>
      <c r="E107">
        <f>Table11[[#This Row],[12/2024 Rating]]-Table11[[#This Row],[08/2024 Rating]]</f>
        <v>0</v>
      </c>
    </row>
    <row r="108" spans="1:5">
      <c r="A108" t="s">
        <v>25</v>
      </c>
      <c r="B108" t="s">
        <v>12</v>
      </c>
      <c r="C108">
        <v>1</v>
      </c>
      <c r="D108">
        <f>Table11[[#This Row],[08/2024 Rating]]</f>
        <v>1</v>
      </c>
      <c r="E108">
        <f>Table11[[#This Row],[12/2024 Rating]]-Table11[[#This Row],[08/2024 Rating]]</f>
        <v>0</v>
      </c>
    </row>
    <row r="109" spans="1:5">
      <c r="A109" t="s">
        <v>25</v>
      </c>
      <c r="B109" t="s">
        <v>13</v>
      </c>
      <c r="C109">
        <v>3</v>
      </c>
      <c r="D109">
        <f>Table11[[#This Row],[08/2024 Rating]]</f>
        <v>3</v>
      </c>
      <c r="E109">
        <f>Table11[[#This Row],[12/2024 Rating]]-Table11[[#This Row],[08/2024 Rating]]</f>
        <v>0</v>
      </c>
    </row>
    <row r="110" spans="1:5">
      <c r="A110" t="s">
        <v>25</v>
      </c>
      <c r="B110" t="s">
        <v>14</v>
      </c>
      <c r="C110">
        <v>3</v>
      </c>
      <c r="D110">
        <f>Table11[[#This Row],[08/2024 Rating]]</f>
        <v>3</v>
      </c>
      <c r="E110">
        <f>Table11[[#This Row],[12/2024 Rating]]-Table11[[#This Row],[08/2024 Rating]]</f>
        <v>0</v>
      </c>
    </row>
    <row r="111" spans="1:5">
      <c r="A111" t="s">
        <v>25</v>
      </c>
      <c r="B111" t="s">
        <v>15</v>
      </c>
      <c r="C111">
        <v>3</v>
      </c>
      <c r="D111">
        <f>Table11[[#This Row],[08/2024 Rating]]</f>
        <v>3</v>
      </c>
      <c r="E111">
        <f>Table11[[#This Row],[12/2024 Rating]]-Table11[[#This Row],[08/2024 Rating]]</f>
        <v>0</v>
      </c>
    </row>
    <row r="112" spans="1:5">
      <c r="A112" t="s">
        <v>26</v>
      </c>
      <c r="B112" t="s">
        <v>6</v>
      </c>
      <c r="C112">
        <v>3</v>
      </c>
      <c r="D112">
        <v>1</v>
      </c>
      <c r="E112" s="7">
        <f>Table11[[#This Row],[12/2024 Rating]]-Table11[[#This Row],[08/2024 Rating]]</f>
        <v>-2</v>
      </c>
    </row>
    <row r="113" spans="1:5">
      <c r="A113" t="s">
        <v>26</v>
      </c>
      <c r="B113" t="s">
        <v>7</v>
      </c>
      <c r="C113">
        <v>1</v>
      </c>
      <c r="D113">
        <f>Table11[[#This Row],[08/2024 Rating]]</f>
        <v>1</v>
      </c>
      <c r="E113">
        <f>Table11[[#This Row],[12/2024 Rating]]-Table11[[#This Row],[08/2024 Rating]]</f>
        <v>0</v>
      </c>
    </row>
    <row r="114" spans="1:5">
      <c r="A114" t="s">
        <v>26</v>
      </c>
      <c r="B114" t="s">
        <v>8</v>
      </c>
      <c r="C114">
        <v>1</v>
      </c>
      <c r="D114">
        <f>Table11[[#This Row],[08/2024 Rating]]</f>
        <v>1</v>
      </c>
      <c r="E114">
        <f>Table11[[#This Row],[12/2024 Rating]]-Table11[[#This Row],[08/2024 Rating]]</f>
        <v>0</v>
      </c>
    </row>
    <row r="115" spans="1:5">
      <c r="A115" t="s">
        <v>26</v>
      </c>
      <c r="B115" t="s">
        <v>9</v>
      </c>
      <c r="C115">
        <v>1</v>
      </c>
      <c r="D115">
        <f>Table11[[#This Row],[08/2024 Rating]]</f>
        <v>1</v>
      </c>
      <c r="E115">
        <f>Table11[[#This Row],[12/2024 Rating]]-Table11[[#This Row],[08/2024 Rating]]</f>
        <v>0</v>
      </c>
    </row>
    <row r="116" spans="1:5">
      <c r="A116" t="s">
        <v>26</v>
      </c>
      <c r="B116" t="s">
        <v>10</v>
      </c>
      <c r="C116">
        <v>3</v>
      </c>
      <c r="D116">
        <v>1</v>
      </c>
      <c r="E116" s="7">
        <f>Table11[[#This Row],[12/2024 Rating]]-Table11[[#This Row],[08/2024 Rating]]</f>
        <v>-2</v>
      </c>
    </row>
    <row r="117" spans="1:5">
      <c r="A117" t="s">
        <v>26</v>
      </c>
      <c r="B117" t="s">
        <v>11</v>
      </c>
      <c r="C117">
        <v>3</v>
      </c>
      <c r="D117">
        <v>1</v>
      </c>
      <c r="E117" s="7">
        <f>Table11[[#This Row],[12/2024 Rating]]-Table11[[#This Row],[08/2024 Rating]]</f>
        <v>-2</v>
      </c>
    </row>
    <row r="118" spans="1:5">
      <c r="A118" t="s">
        <v>26</v>
      </c>
      <c r="B118" t="s">
        <v>12</v>
      </c>
      <c r="C118">
        <v>1</v>
      </c>
      <c r="D118">
        <v>1</v>
      </c>
      <c r="E118">
        <f>Table11[[#This Row],[12/2024 Rating]]-Table11[[#This Row],[08/2024 Rating]]</f>
        <v>0</v>
      </c>
    </row>
    <row r="119" spans="1:5">
      <c r="A119" t="s">
        <v>26</v>
      </c>
      <c r="B119" t="s">
        <v>13</v>
      </c>
      <c r="C119">
        <v>3</v>
      </c>
      <c r="D119">
        <v>1</v>
      </c>
      <c r="E119" s="7">
        <f>Table11[[#This Row],[12/2024 Rating]]-Table11[[#This Row],[08/2024 Rating]]</f>
        <v>-2</v>
      </c>
    </row>
    <row r="120" spans="1:5">
      <c r="A120" t="s">
        <v>26</v>
      </c>
      <c r="B120" t="s">
        <v>14</v>
      </c>
      <c r="C120">
        <v>3</v>
      </c>
      <c r="D120">
        <v>1</v>
      </c>
      <c r="E120" s="7">
        <f>Table11[[#This Row],[12/2024 Rating]]-Table11[[#This Row],[08/2024 Rating]]</f>
        <v>-2</v>
      </c>
    </row>
    <row r="121" spans="1:5">
      <c r="A121" t="s">
        <v>26</v>
      </c>
      <c r="B121" t="s">
        <v>15</v>
      </c>
      <c r="C121">
        <v>3</v>
      </c>
      <c r="D121">
        <v>1</v>
      </c>
      <c r="E121" s="7">
        <f>Table11[[#This Row],[12/2024 Rating]]-Table11[[#This Row],[08/2024 Rating]]</f>
        <v>-2</v>
      </c>
    </row>
    <row r="122" spans="1:5">
      <c r="A122" t="s">
        <v>27</v>
      </c>
      <c r="B122" t="s">
        <v>6</v>
      </c>
      <c r="C122">
        <v>3</v>
      </c>
      <c r="D122">
        <f>Table11[[#This Row],[08/2024 Rating]]</f>
        <v>3</v>
      </c>
      <c r="E122">
        <f>Table11[[#This Row],[12/2024 Rating]]-Table11[[#This Row],[08/2024 Rating]]</f>
        <v>0</v>
      </c>
    </row>
    <row r="123" spans="1:5">
      <c r="A123" t="s">
        <v>27</v>
      </c>
      <c r="B123" t="s">
        <v>7</v>
      </c>
      <c r="C123">
        <v>3</v>
      </c>
      <c r="D123">
        <f>Table11[[#This Row],[08/2024 Rating]]</f>
        <v>3</v>
      </c>
      <c r="E123">
        <f>Table11[[#This Row],[12/2024 Rating]]-Table11[[#This Row],[08/2024 Rating]]</f>
        <v>0</v>
      </c>
    </row>
    <row r="124" spans="1:5">
      <c r="A124" t="s">
        <v>27</v>
      </c>
      <c r="B124" t="s">
        <v>8</v>
      </c>
      <c r="C124">
        <v>1</v>
      </c>
      <c r="D124">
        <f>Table11[[#This Row],[08/2024 Rating]]</f>
        <v>1</v>
      </c>
      <c r="E124">
        <f>Table11[[#This Row],[12/2024 Rating]]-Table11[[#This Row],[08/2024 Rating]]</f>
        <v>0</v>
      </c>
    </row>
    <row r="125" spans="1:5">
      <c r="A125" t="s">
        <v>27</v>
      </c>
      <c r="B125" t="s">
        <v>9</v>
      </c>
      <c r="C125">
        <v>1</v>
      </c>
      <c r="D125">
        <f>Table11[[#This Row],[08/2024 Rating]]</f>
        <v>1</v>
      </c>
      <c r="E125">
        <f>Table11[[#This Row],[12/2024 Rating]]-Table11[[#This Row],[08/2024 Rating]]</f>
        <v>0</v>
      </c>
    </row>
    <row r="126" spans="1:5">
      <c r="A126" t="s">
        <v>27</v>
      </c>
      <c r="B126" t="s">
        <v>10</v>
      </c>
      <c r="C126">
        <v>1</v>
      </c>
      <c r="D126">
        <f>Table11[[#This Row],[08/2024 Rating]]</f>
        <v>1</v>
      </c>
      <c r="E126">
        <f>Table11[[#This Row],[12/2024 Rating]]-Table11[[#This Row],[08/2024 Rating]]</f>
        <v>0</v>
      </c>
    </row>
    <row r="127" spans="1:5">
      <c r="A127" t="s">
        <v>27</v>
      </c>
      <c r="B127" t="s">
        <v>11</v>
      </c>
      <c r="C127">
        <v>3</v>
      </c>
      <c r="D127">
        <f>Table11[[#This Row],[08/2024 Rating]]</f>
        <v>3</v>
      </c>
      <c r="E127">
        <f>Table11[[#This Row],[12/2024 Rating]]-Table11[[#This Row],[08/2024 Rating]]</f>
        <v>0</v>
      </c>
    </row>
    <row r="128" spans="1:5">
      <c r="A128" t="s">
        <v>27</v>
      </c>
      <c r="B128" t="s">
        <v>12</v>
      </c>
      <c r="C128">
        <v>1</v>
      </c>
      <c r="D128">
        <f>Table11[[#This Row],[08/2024 Rating]]</f>
        <v>1</v>
      </c>
      <c r="E128">
        <f>Table11[[#This Row],[12/2024 Rating]]-Table11[[#This Row],[08/2024 Rating]]</f>
        <v>0</v>
      </c>
    </row>
    <row r="129" spans="1:5">
      <c r="A129" t="s">
        <v>27</v>
      </c>
      <c r="B129" t="s">
        <v>13</v>
      </c>
      <c r="C129">
        <v>1</v>
      </c>
      <c r="D129">
        <f>Table11[[#This Row],[08/2024 Rating]]</f>
        <v>1</v>
      </c>
      <c r="E129">
        <f>Table11[[#This Row],[12/2024 Rating]]-Table11[[#This Row],[08/2024 Rating]]</f>
        <v>0</v>
      </c>
    </row>
    <row r="130" spans="1:5">
      <c r="A130" t="s">
        <v>27</v>
      </c>
      <c r="B130" t="s">
        <v>14</v>
      </c>
      <c r="C130">
        <v>1</v>
      </c>
      <c r="D130">
        <f>Table11[[#This Row],[08/2024 Rating]]</f>
        <v>1</v>
      </c>
      <c r="E130">
        <f>Table11[[#This Row],[12/2024 Rating]]-Table11[[#This Row],[08/2024 Rating]]</f>
        <v>0</v>
      </c>
    </row>
    <row r="131" spans="1:5">
      <c r="A131" t="s">
        <v>27</v>
      </c>
      <c r="B131" t="s">
        <v>15</v>
      </c>
      <c r="C131">
        <v>3</v>
      </c>
      <c r="D131">
        <f>Table11[[#This Row],[08/2024 Rating]]</f>
        <v>3</v>
      </c>
      <c r="E131">
        <f>Table11[[#This Row],[12/2024 Rating]]-Table11[[#This Row],[08/2024 Rating]]</f>
        <v>0</v>
      </c>
    </row>
    <row r="132" spans="1:5">
      <c r="A132" t="s">
        <v>29</v>
      </c>
      <c r="B132" t="s">
        <v>6</v>
      </c>
      <c r="C132">
        <v>2</v>
      </c>
      <c r="D132">
        <v>1</v>
      </c>
      <c r="E132">
        <f>Table11[[#This Row],[12/2024 Rating]]-Table11[[#This Row],[08/2024 Rating]]</f>
        <v>-1</v>
      </c>
    </row>
    <row r="133" spans="1:5">
      <c r="A133" t="s">
        <v>29</v>
      </c>
      <c r="B133" t="s">
        <v>7</v>
      </c>
      <c r="C133">
        <v>2</v>
      </c>
      <c r="D133">
        <v>1</v>
      </c>
      <c r="E133">
        <f>Table11[[#This Row],[12/2024 Rating]]-Table11[[#This Row],[08/2024 Rating]]</f>
        <v>-1</v>
      </c>
    </row>
    <row r="134" spans="1:5">
      <c r="A134" t="s">
        <v>29</v>
      </c>
      <c r="B134" t="s">
        <v>8</v>
      </c>
      <c r="C134">
        <v>2</v>
      </c>
      <c r="D134">
        <v>1</v>
      </c>
      <c r="E134">
        <f>Table11[[#This Row],[12/2024 Rating]]-Table11[[#This Row],[08/2024 Rating]]</f>
        <v>-1</v>
      </c>
    </row>
    <row r="135" spans="1:5">
      <c r="A135" t="s">
        <v>29</v>
      </c>
      <c r="B135" t="s">
        <v>9</v>
      </c>
      <c r="C135">
        <v>2</v>
      </c>
      <c r="D135">
        <v>1</v>
      </c>
      <c r="E135">
        <f>Table11[[#This Row],[12/2024 Rating]]-Table11[[#This Row],[08/2024 Rating]]</f>
        <v>-1</v>
      </c>
    </row>
    <row r="136" spans="1:5">
      <c r="A136" t="s">
        <v>29</v>
      </c>
      <c r="B136" t="s">
        <v>10</v>
      </c>
      <c r="C136">
        <v>2</v>
      </c>
      <c r="D136">
        <v>1</v>
      </c>
      <c r="E136">
        <f>Table11[[#This Row],[12/2024 Rating]]-Table11[[#This Row],[08/2024 Rating]]</f>
        <v>-1</v>
      </c>
    </row>
    <row r="137" spans="1:5">
      <c r="A137" t="s">
        <v>29</v>
      </c>
      <c r="B137" t="s">
        <v>11</v>
      </c>
      <c r="C137">
        <v>2</v>
      </c>
      <c r="D137">
        <v>1</v>
      </c>
      <c r="E137">
        <f>Table11[[#This Row],[12/2024 Rating]]-Table11[[#This Row],[08/2024 Rating]]</f>
        <v>-1</v>
      </c>
    </row>
    <row r="138" spans="1:5">
      <c r="A138" t="s">
        <v>29</v>
      </c>
      <c r="B138" t="s">
        <v>12</v>
      </c>
      <c r="C138">
        <v>2</v>
      </c>
      <c r="D138">
        <v>1</v>
      </c>
      <c r="E138">
        <f>Table11[[#This Row],[12/2024 Rating]]-Table11[[#This Row],[08/2024 Rating]]</f>
        <v>-1</v>
      </c>
    </row>
    <row r="139" spans="1:5">
      <c r="A139" t="s">
        <v>29</v>
      </c>
      <c r="B139" t="s">
        <v>13</v>
      </c>
      <c r="C139">
        <v>2</v>
      </c>
      <c r="D139">
        <v>1</v>
      </c>
      <c r="E139">
        <f>Table11[[#This Row],[12/2024 Rating]]-Table11[[#This Row],[08/2024 Rating]]</f>
        <v>-1</v>
      </c>
    </row>
    <row r="140" spans="1:5">
      <c r="A140" t="s">
        <v>29</v>
      </c>
      <c r="B140" t="s">
        <v>14</v>
      </c>
      <c r="C140">
        <v>2</v>
      </c>
      <c r="D140">
        <v>1</v>
      </c>
      <c r="E140">
        <f>Table11[[#This Row],[12/2024 Rating]]-Table11[[#This Row],[08/2024 Rating]]</f>
        <v>-1</v>
      </c>
    </row>
    <row r="141" spans="1:5">
      <c r="A141" t="s">
        <v>29</v>
      </c>
      <c r="B141" t="s">
        <v>15</v>
      </c>
      <c r="C141">
        <v>2</v>
      </c>
      <c r="D141">
        <v>1</v>
      </c>
      <c r="E141">
        <f>Table11[[#This Row],[12/2024 Rating]]-Table11[[#This Row],[08/2024 Rating]]</f>
        <v>-1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41"/>
  <sheetViews>
    <sheetView workbookViewId="0">
      <selection sqref="A1:E1"/>
    </sheetView>
  </sheetViews>
  <sheetFormatPr defaultRowHeight="14.45"/>
  <cols>
    <col min="1" max="1" width="22.28515625" customWidth="1"/>
    <col min="2" max="2" width="22" customWidth="1"/>
    <col min="3" max="3" width="23.28515625" customWidth="1"/>
    <col min="4" max="4" width="23.85546875" customWidth="1"/>
    <col min="5" max="5" width="24" customWidth="1"/>
  </cols>
  <sheetData>
    <row r="1" spans="1:5">
      <c r="A1" s="8" t="s">
        <v>0</v>
      </c>
      <c r="B1" s="9" t="s">
        <v>1</v>
      </c>
      <c r="C1" s="10" t="s">
        <v>2</v>
      </c>
      <c r="D1" s="9" t="s">
        <v>3</v>
      </c>
      <c r="E1" s="11" t="s">
        <v>4</v>
      </c>
    </row>
    <row r="2" spans="1:5">
      <c r="A2" s="3" t="s">
        <v>0</v>
      </c>
      <c r="B2" s="4" t="s">
        <v>1</v>
      </c>
      <c r="C2" s="5" t="s">
        <v>2</v>
      </c>
      <c r="D2" s="4" t="s">
        <v>3</v>
      </c>
      <c r="E2" s="6" t="s">
        <v>4</v>
      </c>
    </row>
    <row r="3" spans="1:5">
      <c r="A3" t="s">
        <v>5</v>
      </c>
      <c r="B3" t="s">
        <v>7</v>
      </c>
      <c r="C3">
        <v>1</v>
      </c>
      <c r="D3">
        <f>Table12[[#This Row],[08/2024 Rating]]</f>
        <v>1</v>
      </c>
      <c r="E3">
        <f>Table12[[#This Row],[12/2024 Rating]]-Table12[[#This Row],[08/2024 Rating]]</f>
        <v>0</v>
      </c>
    </row>
    <row r="4" spans="1:5">
      <c r="A4" t="s">
        <v>5</v>
      </c>
      <c r="B4" t="s">
        <v>8</v>
      </c>
      <c r="C4">
        <v>1</v>
      </c>
      <c r="D4">
        <f>Table12[[#This Row],[08/2024 Rating]]</f>
        <v>1</v>
      </c>
      <c r="E4">
        <f>Table12[[#This Row],[12/2024 Rating]]-Table12[[#This Row],[08/2024 Rating]]</f>
        <v>0</v>
      </c>
    </row>
    <row r="5" spans="1:5">
      <c r="A5" t="s">
        <v>5</v>
      </c>
      <c r="B5" t="s">
        <v>9</v>
      </c>
      <c r="C5">
        <v>1</v>
      </c>
      <c r="D5">
        <f>Table12[[#This Row],[08/2024 Rating]]</f>
        <v>1</v>
      </c>
      <c r="E5">
        <f>Table12[[#This Row],[12/2024 Rating]]-Table12[[#This Row],[08/2024 Rating]]</f>
        <v>0</v>
      </c>
    </row>
    <row r="6" spans="1:5">
      <c r="A6" t="s">
        <v>5</v>
      </c>
      <c r="B6" t="s">
        <v>10</v>
      </c>
      <c r="C6">
        <v>1</v>
      </c>
      <c r="D6">
        <f>Table12[[#This Row],[08/2024 Rating]]</f>
        <v>1</v>
      </c>
      <c r="E6">
        <f>Table12[[#This Row],[12/2024 Rating]]-Table12[[#This Row],[08/2024 Rating]]</f>
        <v>0</v>
      </c>
    </row>
    <row r="7" spans="1:5">
      <c r="A7" t="s">
        <v>5</v>
      </c>
      <c r="B7" t="s">
        <v>11</v>
      </c>
      <c r="C7">
        <v>1</v>
      </c>
      <c r="D7">
        <f>Table12[[#This Row],[08/2024 Rating]]</f>
        <v>1</v>
      </c>
      <c r="E7">
        <f>Table12[[#This Row],[12/2024 Rating]]-Table12[[#This Row],[08/2024 Rating]]</f>
        <v>0</v>
      </c>
    </row>
    <row r="8" spans="1:5">
      <c r="A8" t="s">
        <v>5</v>
      </c>
      <c r="B8" t="s">
        <v>12</v>
      </c>
      <c r="C8">
        <v>1</v>
      </c>
      <c r="D8">
        <f>Table12[[#This Row],[08/2024 Rating]]</f>
        <v>1</v>
      </c>
      <c r="E8">
        <f>Table12[[#This Row],[12/2024 Rating]]-Table12[[#This Row],[08/2024 Rating]]</f>
        <v>0</v>
      </c>
    </row>
    <row r="9" spans="1:5">
      <c r="A9" t="s">
        <v>5</v>
      </c>
      <c r="B9" t="s">
        <v>13</v>
      </c>
      <c r="C9">
        <v>1</v>
      </c>
      <c r="D9">
        <f>Table12[[#This Row],[08/2024 Rating]]</f>
        <v>1</v>
      </c>
      <c r="E9">
        <f>Table12[[#This Row],[12/2024 Rating]]-Table12[[#This Row],[08/2024 Rating]]</f>
        <v>0</v>
      </c>
    </row>
    <row r="10" spans="1:5">
      <c r="A10" t="s">
        <v>5</v>
      </c>
      <c r="B10" t="s">
        <v>14</v>
      </c>
      <c r="C10">
        <v>1</v>
      </c>
      <c r="D10">
        <f>Table12[[#This Row],[08/2024 Rating]]</f>
        <v>1</v>
      </c>
      <c r="E10">
        <f>Table12[[#This Row],[12/2024 Rating]]-Table12[[#This Row],[08/2024 Rating]]</f>
        <v>0</v>
      </c>
    </row>
    <row r="11" spans="1:5">
      <c r="A11" t="s">
        <v>5</v>
      </c>
      <c r="B11" t="s">
        <v>15</v>
      </c>
      <c r="C11">
        <v>1</v>
      </c>
      <c r="D11">
        <f>Table12[[#This Row],[08/2024 Rating]]</f>
        <v>1</v>
      </c>
      <c r="E11">
        <f>Table12[[#This Row],[12/2024 Rating]]-Table12[[#This Row],[08/2024 Rating]]</f>
        <v>0</v>
      </c>
    </row>
    <row r="12" spans="1:5">
      <c r="A12" t="s">
        <v>16</v>
      </c>
      <c r="B12" t="s">
        <v>6</v>
      </c>
      <c r="C12">
        <v>3</v>
      </c>
      <c r="D12">
        <f>Table12[[#This Row],[08/2024 Rating]]</f>
        <v>3</v>
      </c>
      <c r="E12">
        <f>Table12[[#This Row],[12/2024 Rating]]-Table12[[#This Row],[08/2024 Rating]]</f>
        <v>0</v>
      </c>
    </row>
    <row r="13" spans="1:5">
      <c r="A13" t="s">
        <v>16</v>
      </c>
      <c r="B13" t="s">
        <v>7</v>
      </c>
      <c r="C13">
        <v>3</v>
      </c>
      <c r="D13">
        <f>Table12[[#This Row],[08/2024 Rating]]</f>
        <v>3</v>
      </c>
      <c r="E13">
        <f>Table12[[#This Row],[12/2024 Rating]]-Table12[[#This Row],[08/2024 Rating]]</f>
        <v>0</v>
      </c>
    </row>
    <row r="14" spans="1:5">
      <c r="A14" t="s">
        <v>16</v>
      </c>
      <c r="B14" t="s">
        <v>8</v>
      </c>
      <c r="C14">
        <v>1</v>
      </c>
      <c r="D14">
        <f>Table12[[#This Row],[08/2024 Rating]]</f>
        <v>1</v>
      </c>
      <c r="E14">
        <f>Table12[[#This Row],[12/2024 Rating]]-Table12[[#This Row],[08/2024 Rating]]</f>
        <v>0</v>
      </c>
    </row>
    <row r="15" spans="1:5">
      <c r="A15" t="s">
        <v>16</v>
      </c>
      <c r="B15" t="s">
        <v>9</v>
      </c>
      <c r="C15">
        <v>3</v>
      </c>
      <c r="D15">
        <f>Table12[[#This Row],[08/2024 Rating]]</f>
        <v>3</v>
      </c>
      <c r="E15">
        <f>Table12[[#This Row],[12/2024 Rating]]-Table12[[#This Row],[08/2024 Rating]]</f>
        <v>0</v>
      </c>
    </row>
    <row r="16" spans="1:5">
      <c r="A16" t="s">
        <v>16</v>
      </c>
      <c r="B16" t="s">
        <v>10</v>
      </c>
      <c r="C16">
        <v>3</v>
      </c>
      <c r="D16">
        <f>Table12[[#This Row],[08/2024 Rating]]</f>
        <v>3</v>
      </c>
      <c r="E16">
        <f>Table12[[#This Row],[12/2024 Rating]]-Table12[[#This Row],[08/2024 Rating]]</f>
        <v>0</v>
      </c>
    </row>
    <row r="17" spans="1:5">
      <c r="A17" t="s">
        <v>16</v>
      </c>
      <c r="B17" t="s">
        <v>11</v>
      </c>
      <c r="C17">
        <v>3</v>
      </c>
      <c r="D17">
        <f>Table12[[#This Row],[08/2024 Rating]]</f>
        <v>3</v>
      </c>
      <c r="E17">
        <f>Table12[[#This Row],[12/2024 Rating]]-Table12[[#This Row],[08/2024 Rating]]</f>
        <v>0</v>
      </c>
    </row>
    <row r="18" spans="1:5">
      <c r="A18" t="s">
        <v>16</v>
      </c>
      <c r="B18" t="s">
        <v>12</v>
      </c>
      <c r="C18">
        <v>3</v>
      </c>
      <c r="D18">
        <f>Table12[[#This Row],[08/2024 Rating]]</f>
        <v>3</v>
      </c>
      <c r="E18">
        <f>Table12[[#This Row],[12/2024 Rating]]-Table12[[#This Row],[08/2024 Rating]]</f>
        <v>0</v>
      </c>
    </row>
    <row r="19" spans="1:5">
      <c r="A19" t="s">
        <v>16</v>
      </c>
      <c r="B19" t="s">
        <v>13</v>
      </c>
      <c r="C19">
        <v>3</v>
      </c>
      <c r="D19">
        <f>Table12[[#This Row],[08/2024 Rating]]</f>
        <v>3</v>
      </c>
      <c r="E19">
        <f>Table12[[#This Row],[12/2024 Rating]]-Table12[[#This Row],[08/2024 Rating]]</f>
        <v>0</v>
      </c>
    </row>
    <row r="20" spans="1:5">
      <c r="A20" t="s">
        <v>16</v>
      </c>
      <c r="B20" t="s">
        <v>14</v>
      </c>
      <c r="C20">
        <v>3</v>
      </c>
      <c r="D20">
        <f>Table12[[#This Row],[08/2024 Rating]]</f>
        <v>3</v>
      </c>
      <c r="E20">
        <f>Table12[[#This Row],[12/2024 Rating]]-Table12[[#This Row],[08/2024 Rating]]</f>
        <v>0</v>
      </c>
    </row>
    <row r="21" spans="1:5">
      <c r="A21" t="s">
        <v>16</v>
      </c>
      <c r="B21" t="s">
        <v>15</v>
      </c>
      <c r="C21">
        <v>3</v>
      </c>
      <c r="D21">
        <f>Table12[[#This Row],[08/2024 Rating]]</f>
        <v>3</v>
      </c>
      <c r="E21">
        <f>Table12[[#This Row],[12/2024 Rating]]-Table12[[#This Row],[08/2024 Rating]]</f>
        <v>0</v>
      </c>
    </row>
    <row r="22" spans="1:5">
      <c r="A22" t="s">
        <v>17</v>
      </c>
      <c r="B22" t="s">
        <v>6</v>
      </c>
      <c r="C22">
        <v>3</v>
      </c>
      <c r="D22">
        <f>Table12[[#This Row],[08/2024 Rating]]</f>
        <v>3</v>
      </c>
      <c r="E22">
        <f>Table12[[#This Row],[12/2024 Rating]]-Table12[[#This Row],[08/2024 Rating]]</f>
        <v>0</v>
      </c>
    </row>
    <row r="23" spans="1:5">
      <c r="A23" t="s">
        <v>17</v>
      </c>
      <c r="B23" t="s">
        <v>7</v>
      </c>
      <c r="C23">
        <v>3</v>
      </c>
      <c r="D23">
        <f>Table12[[#This Row],[08/2024 Rating]]</f>
        <v>3</v>
      </c>
      <c r="E23">
        <f>Table12[[#This Row],[12/2024 Rating]]-Table12[[#This Row],[08/2024 Rating]]</f>
        <v>0</v>
      </c>
    </row>
    <row r="24" spans="1:5">
      <c r="A24" t="s">
        <v>17</v>
      </c>
      <c r="B24" t="s">
        <v>8</v>
      </c>
      <c r="C24">
        <v>1</v>
      </c>
      <c r="D24">
        <f>Table12[[#This Row],[08/2024 Rating]]</f>
        <v>1</v>
      </c>
      <c r="E24">
        <f>Table12[[#This Row],[12/2024 Rating]]-Table12[[#This Row],[08/2024 Rating]]</f>
        <v>0</v>
      </c>
    </row>
    <row r="25" spans="1:5">
      <c r="A25" t="s">
        <v>17</v>
      </c>
      <c r="B25" t="s">
        <v>9</v>
      </c>
      <c r="C25">
        <v>1</v>
      </c>
      <c r="D25">
        <f>Table12[[#This Row],[08/2024 Rating]]</f>
        <v>1</v>
      </c>
      <c r="E25">
        <f>Table12[[#This Row],[12/2024 Rating]]-Table12[[#This Row],[08/2024 Rating]]</f>
        <v>0</v>
      </c>
    </row>
    <row r="26" spans="1:5">
      <c r="A26" t="s">
        <v>17</v>
      </c>
      <c r="B26" t="s">
        <v>10</v>
      </c>
      <c r="C26">
        <v>3</v>
      </c>
      <c r="D26">
        <f>Table12[[#This Row],[08/2024 Rating]]</f>
        <v>3</v>
      </c>
      <c r="E26">
        <f>Table12[[#This Row],[12/2024 Rating]]-Table12[[#This Row],[08/2024 Rating]]</f>
        <v>0</v>
      </c>
    </row>
    <row r="27" spans="1:5">
      <c r="A27" t="s">
        <v>17</v>
      </c>
      <c r="B27" t="s">
        <v>11</v>
      </c>
      <c r="C27">
        <v>3</v>
      </c>
      <c r="D27">
        <f>Table12[[#This Row],[08/2024 Rating]]</f>
        <v>3</v>
      </c>
      <c r="E27">
        <f>Table12[[#This Row],[12/2024 Rating]]-Table12[[#This Row],[08/2024 Rating]]</f>
        <v>0</v>
      </c>
    </row>
    <row r="28" spans="1:5">
      <c r="A28" t="s">
        <v>17</v>
      </c>
      <c r="B28" t="s">
        <v>12</v>
      </c>
      <c r="C28">
        <v>3</v>
      </c>
      <c r="D28">
        <f>Table12[[#This Row],[08/2024 Rating]]</f>
        <v>3</v>
      </c>
      <c r="E28">
        <f>Table12[[#This Row],[12/2024 Rating]]-Table12[[#This Row],[08/2024 Rating]]</f>
        <v>0</v>
      </c>
    </row>
    <row r="29" spans="1:5">
      <c r="A29" t="s">
        <v>17</v>
      </c>
      <c r="B29" t="s">
        <v>13</v>
      </c>
      <c r="C29">
        <v>3</v>
      </c>
      <c r="D29">
        <f>Table12[[#This Row],[08/2024 Rating]]</f>
        <v>3</v>
      </c>
      <c r="E29">
        <f>Table12[[#This Row],[12/2024 Rating]]-Table12[[#This Row],[08/2024 Rating]]</f>
        <v>0</v>
      </c>
    </row>
    <row r="30" spans="1:5">
      <c r="A30" t="s">
        <v>17</v>
      </c>
      <c r="B30" t="s">
        <v>14</v>
      </c>
      <c r="C30">
        <v>2</v>
      </c>
      <c r="D30">
        <f>Table12[[#This Row],[08/2024 Rating]]</f>
        <v>2</v>
      </c>
      <c r="E30">
        <f>Table12[[#This Row],[12/2024 Rating]]-Table12[[#This Row],[08/2024 Rating]]</f>
        <v>0</v>
      </c>
    </row>
    <row r="31" spans="1:5">
      <c r="A31" t="s">
        <v>17</v>
      </c>
      <c r="B31" t="s">
        <v>15</v>
      </c>
      <c r="C31">
        <v>2</v>
      </c>
      <c r="D31">
        <f>Table12[[#This Row],[08/2024 Rating]]</f>
        <v>2</v>
      </c>
      <c r="E31">
        <f>Table12[[#This Row],[12/2024 Rating]]-Table12[[#This Row],[08/2024 Rating]]</f>
        <v>0</v>
      </c>
    </row>
    <row r="32" spans="1:5">
      <c r="A32" t="s">
        <v>18</v>
      </c>
      <c r="B32" t="s">
        <v>6</v>
      </c>
      <c r="C32">
        <v>3</v>
      </c>
      <c r="D32">
        <f>Table12[[#This Row],[08/2024 Rating]]</f>
        <v>3</v>
      </c>
      <c r="E32">
        <f>Table12[[#This Row],[12/2024 Rating]]-Table12[[#This Row],[08/2024 Rating]]</f>
        <v>0</v>
      </c>
    </row>
    <row r="33" spans="1:5">
      <c r="A33" t="s">
        <v>18</v>
      </c>
      <c r="B33" t="s">
        <v>7</v>
      </c>
      <c r="C33">
        <v>3</v>
      </c>
      <c r="D33">
        <f>Table12[[#This Row],[08/2024 Rating]]</f>
        <v>3</v>
      </c>
      <c r="E33">
        <f>Table12[[#This Row],[12/2024 Rating]]-Table12[[#This Row],[08/2024 Rating]]</f>
        <v>0</v>
      </c>
    </row>
    <row r="34" spans="1:5">
      <c r="A34" t="s">
        <v>18</v>
      </c>
      <c r="B34" t="s">
        <v>8</v>
      </c>
      <c r="C34">
        <v>3</v>
      </c>
      <c r="D34">
        <f>Table12[[#This Row],[08/2024 Rating]]</f>
        <v>3</v>
      </c>
      <c r="E34">
        <f>Table12[[#This Row],[12/2024 Rating]]-Table12[[#This Row],[08/2024 Rating]]</f>
        <v>0</v>
      </c>
    </row>
    <row r="35" spans="1:5">
      <c r="A35" t="s">
        <v>18</v>
      </c>
      <c r="B35" t="s">
        <v>9</v>
      </c>
      <c r="C35">
        <v>3</v>
      </c>
      <c r="D35">
        <f>Table12[[#This Row],[08/2024 Rating]]</f>
        <v>3</v>
      </c>
      <c r="E35">
        <f>Table12[[#This Row],[12/2024 Rating]]-Table12[[#This Row],[08/2024 Rating]]</f>
        <v>0</v>
      </c>
    </row>
    <row r="36" spans="1:5">
      <c r="A36" t="s">
        <v>18</v>
      </c>
      <c r="B36" t="s">
        <v>10</v>
      </c>
      <c r="C36">
        <v>3</v>
      </c>
      <c r="D36">
        <f>Table12[[#This Row],[08/2024 Rating]]</f>
        <v>3</v>
      </c>
      <c r="E36">
        <f>Table12[[#This Row],[12/2024 Rating]]-Table12[[#This Row],[08/2024 Rating]]</f>
        <v>0</v>
      </c>
    </row>
    <row r="37" spans="1:5">
      <c r="A37" t="s">
        <v>18</v>
      </c>
      <c r="B37" t="s">
        <v>11</v>
      </c>
      <c r="C37">
        <v>3</v>
      </c>
      <c r="D37">
        <f>Table12[[#This Row],[08/2024 Rating]]</f>
        <v>3</v>
      </c>
      <c r="E37">
        <f>Table12[[#This Row],[12/2024 Rating]]-Table12[[#This Row],[08/2024 Rating]]</f>
        <v>0</v>
      </c>
    </row>
    <row r="38" spans="1:5">
      <c r="A38" t="s">
        <v>18</v>
      </c>
      <c r="B38" t="s">
        <v>12</v>
      </c>
      <c r="C38">
        <v>3</v>
      </c>
      <c r="D38">
        <f>Table12[[#This Row],[08/2024 Rating]]</f>
        <v>3</v>
      </c>
      <c r="E38">
        <f>Table12[[#This Row],[12/2024 Rating]]-Table12[[#This Row],[08/2024 Rating]]</f>
        <v>0</v>
      </c>
    </row>
    <row r="39" spans="1:5">
      <c r="A39" t="s">
        <v>18</v>
      </c>
      <c r="B39" t="s">
        <v>13</v>
      </c>
      <c r="C39">
        <v>3</v>
      </c>
      <c r="D39">
        <f>Table12[[#This Row],[08/2024 Rating]]</f>
        <v>3</v>
      </c>
      <c r="E39">
        <f>Table12[[#This Row],[12/2024 Rating]]-Table12[[#This Row],[08/2024 Rating]]</f>
        <v>0</v>
      </c>
    </row>
    <row r="40" spans="1:5">
      <c r="A40" t="s">
        <v>18</v>
      </c>
      <c r="B40" t="s">
        <v>14</v>
      </c>
      <c r="C40">
        <v>3</v>
      </c>
      <c r="D40">
        <f>Table12[[#This Row],[08/2024 Rating]]</f>
        <v>3</v>
      </c>
      <c r="E40">
        <f>Table12[[#This Row],[12/2024 Rating]]-Table12[[#This Row],[08/2024 Rating]]</f>
        <v>0</v>
      </c>
    </row>
    <row r="41" spans="1:5">
      <c r="A41" t="s">
        <v>18</v>
      </c>
      <c r="B41" t="s">
        <v>15</v>
      </c>
      <c r="C41">
        <v>3</v>
      </c>
      <c r="D41">
        <f>Table12[[#This Row],[08/2024 Rating]]</f>
        <v>3</v>
      </c>
      <c r="E41">
        <f>Table12[[#This Row],[12/2024 Rating]]-Table12[[#This Row],[08/2024 Rating]]</f>
        <v>0</v>
      </c>
    </row>
    <row r="42" spans="1:5">
      <c r="A42" t="s">
        <v>19</v>
      </c>
      <c r="B42" t="s">
        <v>6</v>
      </c>
      <c r="C42">
        <v>3</v>
      </c>
      <c r="D42">
        <f>Table12[[#This Row],[08/2024 Rating]]</f>
        <v>3</v>
      </c>
      <c r="E42">
        <f>Table12[[#This Row],[12/2024 Rating]]-Table12[[#This Row],[08/2024 Rating]]</f>
        <v>0</v>
      </c>
    </row>
    <row r="43" spans="1:5">
      <c r="A43" t="s">
        <v>19</v>
      </c>
      <c r="B43" t="s">
        <v>7</v>
      </c>
      <c r="C43">
        <v>3</v>
      </c>
      <c r="D43">
        <f>Table12[[#This Row],[08/2024 Rating]]</f>
        <v>3</v>
      </c>
      <c r="E43">
        <f>Table12[[#This Row],[12/2024 Rating]]-Table12[[#This Row],[08/2024 Rating]]</f>
        <v>0</v>
      </c>
    </row>
    <row r="44" spans="1:5">
      <c r="A44" t="s">
        <v>19</v>
      </c>
      <c r="B44" t="s">
        <v>8</v>
      </c>
      <c r="C44">
        <v>2</v>
      </c>
      <c r="D44">
        <f>Table12[[#This Row],[08/2024 Rating]]</f>
        <v>2</v>
      </c>
      <c r="E44">
        <f>Table12[[#This Row],[12/2024 Rating]]-Table12[[#This Row],[08/2024 Rating]]</f>
        <v>0</v>
      </c>
    </row>
    <row r="45" spans="1:5">
      <c r="A45" t="s">
        <v>19</v>
      </c>
      <c r="B45" t="s">
        <v>9</v>
      </c>
      <c r="C45">
        <v>2</v>
      </c>
      <c r="D45">
        <f>Table12[[#This Row],[08/2024 Rating]]</f>
        <v>2</v>
      </c>
      <c r="E45">
        <f>Table12[[#This Row],[12/2024 Rating]]-Table12[[#This Row],[08/2024 Rating]]</f>
        <v>0</v>
      </c>
    </row>
    <row r="46" spans="1:5">
      <c r="A46" t="s">
        <v>19</v>
      </c>
      <c r="B46" t="s">
        <v>10</v>
      </c>
      <c r="C46">
        <v>2</v>
      </c>
      <c r="D46">
        <f>Table12[[#This Row],[08/2024 Rating]]</f>
        <v>2</v>
      </c>
      <c r="E46">
        <f>Table12[[#This Row],[12/2024 Rating]]-Table12[[#This Row],[08/2024 Rating]]</f>
        <v>0</v>
      </c>
    </row>
    <row r="47" spans="1:5">
      <c r="A47" t="s">
        <v>19</v>
      </c>
      <c r="B47" t="s">
        <v>11</v>
      </c>
      <c r="C47">
        <v>2</v>
      </c>
      <c r="D47">
        <f>Table12[[#This Row],[08/2024 Rating]]</f>
        <v>2</v>
      </c>
      <c r="E47">
        <f>Table12[[#This Row],[12/2024 Rating]]-Table12[[#This Row],[08/2024 Rating]]</f>
        <v>0</v>
      </c>
    </row>
    <row r="48" spans="1:5">
      <c r="A48" t="s">
        <v>19</v>
      </c>
      <c r="B48" t="s">
        <v>12</v>
      </c>
      <c r="C48">
        <v>2</v>
      </c>
      <c r="D48">
        <f>Table12[[#This Row],[08/2024 Rating]]</f>
        <v>2</v>
      </c>
      <c r="E48">
        <f>Table12[[#This Row],[12/2024 Rating]]-Table12[[#This Row],[08/2024 Rating]]</f>
        <v>0</v>
      </c>
    </row>
    <row r="49" spans="1:5">
      <c r="A49" t="s">
        <v>19</v>
      </c>
      <c r="B49" t="s">
        <v>13</v>
      </c>
      <c r="C49">
        <v>2</v>
      </c>
      <c r="D49">
        <f>Table12[[#This Row],[08/2024 Rating]]</f>
        <v>2</v>
      </c>
      <c r="E49">
        <f>Table12[[#This Row],[12/2024 Rating]]-Table12[[#This Row],[08/2024 Rating]]</f>
        <v>0</v>
      </c>
    </row>
    <row r="50" spans="1:5">
      <c r="A50" t="s">
        <v>19</v>
      </c>
      <c r="B50" t="s">
        <v>14</v>
      </c>
      <c r="C50">
        <v>2</v>
      </c>
      <c r="D50">
        <f>Table12[[#This Row],[08/2024 Rating]]</f>
        <v>2</v>
      </c>
      <c r="E50">
        <f>Table12[[#This Row],[12/2024 Rating]]-Table12[[#This Row],[08/2024 Rating]]</f>
        <v>0</v>
      </c>
    </row>
    <row r="51" spans="1:5">
      <c r="A51" t="s">
        <v>19</v>
      </c>
      <c r="B51" t="s">
        <v>15</v>
      </c>
      <c r="C51">
        <v>2</v>
      </c>
      <c r="D51">
        <f>Table12[[#This Row],[08/2024 Rating]]</f>
        <v>2</v>
      </c>
      <c r="E51">
        <f>Table12[[#This Row],[12/2024 Rating]]-Table12[[#This Row],[08/2024 Rating]]</f>
        <v>0</v>
      </c>
    </row>
    <row r="52" spans="1:5">
      <c r="A52" t="s">
        <v>20</v>
      </c>
      <c r="B52" t="s">
        <v>6</v>
      </c>
      <c r="C52">
        <v>3</v>
      </c>
      <c r="D52">
        <f>Table12[[#This Row],[08/2024 Rating]]</f>
        <v>3</v>
      </c>
      <c r="E52">
        <f>Table12[[#This Row],[12/2024 Rating]]-Table12[[#This Row],[08/2024 Rating]]</f>
        <v>0</v>
      </c>
    </row>
    <row r="53" spans="1:5">
      <c r="A53" t="s">
        <v>20</v>
      </c>
      <c r="B53" t="s">
        <v>7</v>
      </c>
      <c r="C53">
        <v>3</v>
      </c>
      <c r="D53">
        <f>Table12[[#This Row],[08/2024 Rating]]</f>
        <v>3</v>
      </c>
      <c r="E53">
        <f>Table12[[#This Row],[12/2024 Rating]]-Table12[[#This Row],[08/2024 Rating]]</f>
        <v>0</v>
      </c>
    </row>
    <row r="54" spans="1:5">
      <c r="A54" t="s">
        <v>20</v>
      </c>
      <c r="B54" t="s">
        <v>8</v>
      </c>
      <c r="C54">
        <v>1</v>
      </c>
      <c r="D54">
        <f>Table12[[#This Row],[08/2024 Rating]]</f>
        <v>1</v>
      </c>
      <c r="E54">
        <f>Table12[[#This Row],[12/2024 Rating]]-Table12[[#This Row],[08/2024 Rating]]</f>
        <v>0</v>
      </c>
    </row>
    <row r="55" spans="1:5">
      <c r="A55" t="s">
        <v>20</v>
      </c>
      <c r="B55" t="s">
        <v>9</v>
      </c>
      <c r="C55">
        <v>1</v>
      </c>
      <c r="D55">
        <f>Table12[[#This Row],[08/2024 Rating]]</f>
        <v>1</v>
      </c>
      <c r="E55">
        <f>Table12[[#This Row],[12/2024 Rating]]-Table12[[#This Row],[08/2024 Rating]]</f>
        <v>0</v>
      </c>
    </row>
    <row r="56" spans="1:5">
      <c r="A56" t="s">
        <v>20</v>
      </c>
      <c r="B56" t="s">
        <v>10</v>
      </c>
      <c r="C56">
        <v>3</v>
      </c>
      <c r="D56">
        <f>Table12[[#This Row],[08/2024 Rating]]</f>
        <v>3</v>
      </c>
      <c r="E56">
        <f>Table12[[#This Row],[12/2024 Rating]]-Table12[[#This Row],[08/2024 Rating]]</f>
        <v>0</v>
      </c>
    </row>
    <row r="57" spans="1:5">
      <c r="A57" t="s">
        <v>20</v>
      </c>
      <c r="B57" t="s">
        <v>11</v>
      </c>
      <c r="C57">
        <v>3</v>
      </c>
      <c r="D57">
        <f>Table12[[#This Row],[08/2024 Rating]]</f>
        <v>3</v>
      </c>
      <c r="E57">
        <f>Table12[[#This Row],[12/2024 Rating]]-Table12[[#This Row],[08/2024 Rating]]</f>
        <v>0</v>
      </c>
    </row>
    <row r="58" spans="1:5">
      <c r="A58" t="s">
        <v>20</v>
      </c>
      <c r="B58" t="s">
        <v>12</v>
      </c>
      <c r="C58">
        <v>3</v>
      </c>
      <c r="D58">
        <f>Table12[[#This Row],[08/2024 Rating]]</f>
        <v>3</v>
      </c>
      <c r="E58">
        <f>Table12[[#This Row],[12/2024 Rating]]-Table12[[#This Row],[08/2024 Rating]]</f>
        <v>0</v>
      </c>
    </row>
    <row r="59" spans="1:5">
      <c r="A59" t="s">
        <v>20</v>
      </c>
      <c r="B59" t="s">
        <v>13</v>
      </c>
      <c r="C59">
        <v>3</v>
      </c>
      <c r="D59">
        <f>Table12[[#This Row],[08/2024 Rating]]</f>
        <v>3</v>
      </c>
      <c r="E59">
        <f>Table12[[#This Row],[12/2024 Rating]]-Table12[[#This Row],[08/2024 Rating]]</f>
        <v>0</v>
      </c>
    </row>
    <row r="60" spans="1:5">
      <c r="A60" t="s">
        <v>20</v>
      </c>
      <c r="B60" t="s">
        <v>14</v>
      </c>
      <c r="C60">
        <v>3</v>
      </c>
      <c r="D60">
        <f>Table12[[#This Row],[08/2024 Rating]]</f>
        <v>3</v>
      </c>
      <c r="E60">
        <f>Table12[[#This Row],[12/2024 Rating]]-Table12[[#This Row],[08/2024 Rating]]</f>
        <v>0</v>
      </c>
    </row>
    <row r="61" spans="1:5">
      <c r="A61" t="s">
        <v>20</v>
      </c>
      <c r="B61" t="s">
        <v>15</v>
      </c>
      <c r="C61">
        <v>3</v>
      </c>
      <c r="D61">
        <f>Table12[[#This Row],[08/2024 Rating]]</f>
        <v>3</v>
      </c>
      <c r="E61">
        <f>Table12[[#This Row],[12/2024 Rating]]-Table12[[#This Row],[08/2024 Rating]]</f>
        <v>0</v>
      </c>
    </row>
    <row r="62" spans="1:5">
      <c r="A62" t="s">
        <v>21</v>
      </c>
      <c r="B62" t="s">
        <v>6</v>
      </c>
      <c r="C62">
        <v>3</v>
      </c>
      <c r="D62">
        <f>Table12[[#This Row],[08/2024 Rating]]</f>
        <v>3</v>
      </c>
      <c r="E62">
        <f>Table12[[#This Row],[12/2024 Rating]]-Table12[[#This Row],[08/2024 Rating]]</f>
        <v>0</v>
      </c>
    </row>
    <row r="63" spans="1:5">
      <c r="A63" t="s">
        <v>21</v>
      </c>
      <c r="B63" t="s">
        <v>7</v>
      </c>
      <c r="C63">
        <v>3</v>
      </c>
      <c r="D63">
        <f>Table12[[#This Row],[08/2024 Rating]]</f>
        <v>3</v>
      </c>
      <c r="E63">
        <f>Table12[[#This Row],[12/2024 Rating]]-Table12[[#This Row],[08/2024 Rating]]</f>
        <v>0</v>
      </c>
    </row>
    <row r="64" spans="1:5">
      <c r="A64" t="s">
        <v>21</v>
      </c>
      <c r="B64" t="s">
        <v>8</v>
      </c>
      <c r="C64">
        <v>1</v>
      </c>
      <c r="D64">
        <f>Table12[[#This Row],[08/2024 Rating]]</f>
        <v>1</v>
      </c>
      <c r="E64">
        <f>Table12[[#This Row],[12/2024 Rating]]-Table12[[#This Row],[08/2024 Rating]]</f>
        <v>0</v>
      </c>
    </row>
    <row r="65" spans="1:5">
      <c r="A65" t="s">
        <v>21</v>
      </c>
      <c r="B65" t="s">
        <v>9</v>
      </c>
      <c r="C65">
        <v>3</v>
      </c>
      <c r="D65">
        <f>Table12[[#This Row],[08/2024 Rating]]</f>
        <v>3</v>
      </c>
      <c r="E65">
        <f>Table12[[#This Row],[12/2024 Rating]]-Table12[[#This Row],[08/2024 Rating]]</f>
        <v>0</v>
      </c>
    </row>
    <row r="66" spans="1:5">
      <c r="A66" t="s">
        <v>21</v>
      </c>
      <c r="B66" t="s">
        <v>10</v>
      </c>
      <c r="C66">
        <v>3</v>
      </c>
      <c r="D66">
        <f>Table12[[#This Row],[08/2024 Rating]]</f>
        <v>3</v>
      </c>
      <c r="E66">
        <f>Table12[[#This Row],[12/2024 Rating]]-Table12[[#This Row],[08/2024 Rating]]</f>
        <v>0</v>
      </c>
    </row>
    <row r="67" spans="1:5">
      <c r="A67" t="s">
        <v>21</v>
      </c>
      <c r="B67" t="s">
        <v>11</v>
      </c>
      <c r="C67">
        <v>3</v>
      </c>
      <c r="D67">
        <f>Table12[[#This Row],[08/2024 Rating]]</f>
        <v>3</v>
      </c>
      <c r="E67">
        <f>Table12[[#This Row],[12/2024 Rating]]-Table12[[#This Row],[08/2024 Rating]]</f>
        <v>0</v>
      </c>
    </row>
    <row r="68" spans="1:5">
      <c r="A68" t="s">
        <v>21</v>
      </c>
      <c r="B68" t="s">
        <v>12</v>
      </c>
      <c r="C68">
        <v>3</v>
      </c>
      <c r="D68">
        <f>Table12[[#This Row],[08/2024 Rating]]</f>
        <v>3</v>
      </c>
      <c r="E68">
        <f>Table12[[#This Row],[12/2024 Rating]]-Table12[[#This Row],[08/2024 Rating]]</f>
        <v>0</v>
      </c>
    </row>
    <row r="69" spans="1:5">
      <c r="A69" t="s">
        <v>21</v>
      </c>
      <c r="B69" t="s">
        <v>13</v>
      </c>
      <c r="C69">
        <v>3</v>
      </c>
      <c r="D69">
        <f>Table12[[#This Row],[08/2024 Rating]]</f>
        <v>3</v>
      </c>
      <c r="E69">
        <f>Table12[[#This Row],[12/2024 Rating]]-Table12[[#This Row],[08/2024 Rating]]</f>
        <v>0</v>
      </c>
    </row>
    <row r="70" spans="1:5">
      <c r="A70" t="s">
        <v>21</v>
      </c>
      <c r="B70" t="s">
        <v>14</v>
      </c>
      <c r="C70">
        <v>1</v>
      </c>
      <c r="D70">
        <f>Table12[[#This Row],[08/2024 Rating]]</f>
        <v>1</v>
      </c>
      <c r="E70">
        <f>Table12[[#This Row],[12/2024 Rating]]-Table12[[#This Row],[08/2024 Rating]]</f>
        <v>0</v>
      </c>
    </row>
    <row r="71" spans="1:5">
      <c r="A71" t="s">
        <v>21</v>
      </c>
      <c r="B71" t="s">
        <v>15</v>
      </c>
      <c r="C71">
        <v>1</v>
      </c>
      <c r="D71">
        <f>Table12[[#This Row],[08/2024 Rating]]</f>
        <v>1</v>
      </c>
      <c r="E71">
        <f>Table12[[#This Row],[12/2024 Rating]]-Table12[[#This Row],[08/2024 Rating]]</f>
        <v>0</v>
      </c>
    </row>
    <row r="72" spans="1:5">
      <c r="A72" t="s">
        <v>22</v>
      </c>
      <c r="B72" t="s">
        <v>6</v>
      </c>
      <c r="C72">
        <v>3</v>
      </c>
      <c r="D72">
        <f>Table12[[#This Row],[08/2024 Rating]]</f>
        <v>3</v>
      </c>
      <c r="E72">
        <f>Table12[[#This Row],[12/2024 Rating]]-Table12[[#This Row],[08/2024 Rating]]</f>
        <v>0</v>
      </c>
    </row>
    <row r="73" spans="1:5">
      <c r="A73" t="s">
        <v>22</v>
      </c>
      <c r="B73" t="s">
        <v>7</v>
      </c>
      <c r="C73">
        <v>3</v>
      </c>
      <c r="D73">
        <f>Table12[[#This Row],[08/2024 Rating]]</f>
        <v>3</v>
      </c>
      <c r="E73">
        <f>Table12[[#This Row],[12/2024 Rating]]-Table12[[#This Row],[08/2024 Rating]]</f>
        <v>0</v>
      </c>
    </row>
    <row r="74" spans="1:5">
      <c r="A74" t="s">
        <v>22</v>
      </c>
      <c r="B74" t="s">
        <v>8</v>
      </c>
      <c r="C74">
        <v>1</v>
      </c>
      <c r="D74">
        <f>Table12[[#This Row],[08/2024 Rating]]</f>
        <v>1</v>
      </c>
      <c r="E74">
        <f>Table12[[#This Row],[12/2024 Rating]]-Table12[[#This Row],[08/2024 Rating]]</f>
        <v>0</v>
      </c>
    </row>
    <row r="75" spans="1:5">
      <c r="A75" t="s">
        <v>22</v>
      </c>
      <c r="B75" t="s">
        <v>9</v>
      </c>
      <c r="C75">
        <v>1</v>
      </c>
      <c r="D75">
        <f>Table12[[#This Row],[08/2024 Rating]]</f>
        <v>1</v>
      </c>
      <c r="E75">
        <f>Table12[[#This Row],[12/2024 Rating]]-Table12[[#This Row],[08/2024 Rating]]</f>
        <v>0</v>
      </c>
    </row>
    <row r="76" spans="1:5">
      <c r="A76" t="s">
        <v>22</v>
      </c>
      <c r="B76" t="s">
        <v>10</v>
      </c>
      <c r="C76">
        <v>3</v>
      </c>
      <c r="D76">
        <f>Table12[[#This Row],[08/2024 Rating]]</f>
        <v>3</v>
      </c>
      <c r="E76">
        <f>Table12[[#This Row],[12/2024 Rating]]-Table12[[#This Row],[08/2024 Rating]]</f>
        <v>0</v>
      </c>
    </row>
    <row r="77" spans="1:5">
      <c r="A77" t="s">
        <v>22</v>
      </c>
      <c r="B77" t="s">
        <v>11</v>
      </c>
      <c r="C77">
        <v>3</v>
      </c>
      <c r="D77">
        <f>Table12[[#This Row],[08/2024 Rating]]</f>
        <v>3</v>
      </c>
      <c r="E77">
        <f>Table12[[#This Row],[12/2024 Rating]]-Table12[[#This Row],[08/2024 Rating]]</f>
        <v>0</v>
      </c>
    </row>
    <row r="78" spans="1:5">
      <c r="A78" t="s">
        <v>22</v>
      </c>
      <c r="B78" t="s">
        <v>12</v>
      </c>
      <c r="C78">
        <v>3</v>
      </c>
      <c r="D78">
        <f>Table12[[#This Row],[08/2024 Rating]]</f>
        <v>3</v>
      </c>
      <c r="E78">
        <f>Table12[[#This Row],[12/2024 Rating]]-Table12[[#This Row],[08/2024 Rating]]</f>
        <v>0</v>
      </c>
    </row>
    <row r="79" spans="1:5">
      <c r="A79" t="s">
        <v>22</v>
      </c>
      <c r="B79" t="s">
        <v>13</v>
      </c>
      <c r="C79">
        <v>3</v>
      </c>
      <c r="D79">
        <f>Table12[[#This Row],[08/2024 Rating]]</f>
        <v>3</v>
      </c>
      <c r="E79">
        <f>Table12[[#This Row],[12/2024 Rating]]-Table12[[#This Row],[08/2024 Rating]]</f>
        <v>0</v>
      </c>
    </row>
    <row r="80" spans="1:5">
      <c r="A80" t="s">
        <v>22</v>
      </c>
      <c r="B80" t="s">
        <v>14</v>
      </c>
      <c r="C80">
        <v>1</v>
      </c>
      <c r="D80">
        <f>Table12[[#This Row],[08/2024 Rating]]</f>
        <v>1</v>
      </c>
      <c r="E80">
        <f>Table12[[#This Row],[12/2024 Rating]]-Table12[[#This Row],[08/2024 Rating]]</f>
        <v>0</v>
      </c>
    </row>
    <row r="81" spans="1:5">
      <c r="A81" t="s">
        <v>22</v>
      </c>
      <c r="B81" t="s">
        <v>15</v>
      </c>
      <c r="C81">
        <v>1</v>
      </c>
      <c r="D81">
        <f>Table12[[#This Row],[08/2024 Rating]]</f>
        <v>1</v>
      </c>
      <c r="E81">
        <f>Table12[[#This Row],[12/2024 Rating]]-Table12[[#This Row],[08/2024 Rating]]</f>
        <v>0</v>
      </c>
    </row>
    <row r="82" spans="1:5">
      <c r="A82" t="s">
        <v>23</v>
      </c>
      <c r="B82" t="s">
        <v>6</v>
      </c>
      <c r="C82">
        <v>3</v>
      </c>
      <c r="D82">
        <f>Table12[[#This Row],[08/2024 Rating]]</f>
        <v>3</v>
      </c>
      <c r="E82">
        <f>Table12[[#This Row],[12/2024 Rating]]-Table12[[#This Row],[08/2024 Rating]]</f>
        <v>0</v>
      </c>
    </row>
    <row r="83" spans="1:5">
      <c r="A83" t="s">
        <v>23</v>
      </c>
      <c r="B83" t="s">
        <v>7</v>
      </c>
      <c r="C83">
        <v>3</v>
      </c>
      <c r="D83">
        <f>Table12[[#This Row],[08/2024 Rating]]</f>
        <v>3</v>
      </c>
      <c r="E83">
        <f>Table12[[#This Row],[12/2024 Rating]]-Table12[[#This Row],[08/2024 Rating]]</f>
        <v>0</v>
      </c>
    </row>
    <row r="84" spans="1:5">
      <c r="A84" t="s">
        <v>23</v>
      </c>
      <c r="B84" t="s">
        <v>8</v>
      </c>
      <c r="C84">
        <v>3</v>
      </c>
      <c r="D84">
        <f>Table12[[#This Row],[08/2024 Rating]]</f>
        <v>3</v>
      </c>
      <c r="E84">
        <f>Table12[[#This Row],[12/2024 Rating]]-Table12[[#This Row],[08/2024 Rating]]</f>
        <v>0</v>
      </c>
    </row>
    <row r="85" spans="1:5">
      <c r="A85" t="s">
        <v>23</v>
      </c>
      <c r="B85" t="s">
        <v>9</v>
      </c>
      <c r="C85">
        <v>1</v>
      </c>
      <c r="D85">
        <f>Table12[[#This Row],[08/2024 Rating]]</f>
        <v>1</v>
      </c>
      <c r="E85">
        <f>Table12[[#This Row],[12/2024 Rating]]-Table12[[#This Row],[08/2024 Rating]]</f>
        <v>0</v>
      </c>
    </row>
    <row r="86" spans="1:5">
      <c r="A86" t="s">
        <v>23</v>
      </c>
      <c r="B86" t="s">
        <v>10</v>
      </c>
      <c r="C86">
        <v>3</v>
      </c>
      <c r="D86">
        <f>Table12[[#This Row],[08/2024 Rating]]</f>
        <v>3</v>
      </c>
      <c r="E86">
        <f>Table12[[#This Row],[12/2024 Rating]]-Table12[[#This Row],[08/2024 Rating]]</f>
        <v>0</v>
      </c>
    </row>
    <row r="87" spans="1:5">
      <c r="A87" t="s">
        <v>23</v>
      </c>
      <c r="B87" t="s">
        <v>11</v>
      </c>
      <c r="C87">
        <v>3</v>
      </c>
      <c r="D87">
        <f>Table12[[#This Row],[08/2024 Rating]]</f>
        <v>3</v>
      </c>
      <c r="E87">
        <f>Table12[[#This Row],[12/2024 Rating]]-Table12[[#This Row],[08/2024 Rating]]</f>
        <v>0</v>
      </c>
    </row>
    <row r="88" spans="1:5">
      <c r="A88" t="s">
        <v>23</v>
      </c>
      <c r="B88" t="s">
        <v>12</v>
      </c>
      <c r="C88">
        <v>3</v>
      </c>
      <c r="D88">
        <f>Table12[[#This Row],[08/2024 Rating]]</f>
        <v>3</v>
      </c>
      <c r="E88">
        <f>Table12[[#This Row],[12/2024 Rating]]-Table12[[#This Row],[08/2024 Rating]]</f>
        <v>0</v>
      </c>
    </row>
    <row r="89" spans="1:5">
      <c r="A89" t="s">
        <v>23</v>
      </c>
      <c r="B89" t="s">
        <v>13</v>
      </c>
      <c r="C89">
        <v>3</v>
      </c>
      <c r="D89">
        <f>Table12[[#This Row],[08/2024 Rating]]</f>
        <v>3</v>
      </c>
      <c r="E89">
        <f>Table12[[#This Row],[12/2024 Rating]]-Table12[[#This Row],[08/2024 Rating]]</f>
        <v>0</v>
      </c>
    </row>
    <row r="90" spans="1:5">
      <c r="A90" t="s">
        <v>23</v>
      </c>
      <c r="B90" t="s">
        <v>14</v>
      </c>
      <c r="C90">
        <v>3</v>
      </c>
      <c r="D90">
        <f>Table12[[#This Row],[08/2024 Rating]]</f>
        <v>3</v>
      </c>
      <c r="E90">
        <f>Table12[[#This Row],[12/2024 Rating]]-Table12[[#This Row],[08/2024 Rating]]</f>
        <v>0</v>
      </c>
    </row>
    <row r="91" spans="1:5">
      <c r="A91" t="s">
        <v>23</v>
      </c>
      <c r="B91" t="s">
        <v>15</v>
      </c>
      <c r="C91">
        <v>3</v>
      </c>
      <c r="D91">
        <f>Table12[[#This Row],[08/2024 Rating]]</f>
        <v>3</v>
      </c>
      <c r="E91">
        <f>Table12[[#This Row],[12/2024 Rating]]-Table12[[#This Row],[08/2024 Rating]]</f>
        <v>0</v>
      </c>
    </row>
    <row r="92" spans="1:5">
      <c r="A92" t="s">
        <v>24</v>
      </c>
      <c r="B92" t="s">
        <v>6</v>
      </c>
      <c r="C92">
        <v>3</v>
      </c>
      <c r="D92">
        <f>Table12[[#This Row],[08/2024 Rating]]</f>
        <v>3</v>
      </c>
      <c r="E92">
        <f>Table12[[#This Row],[12/2024 Rating]]-Table12[[#This Row],[08/2024 Rating]]</f>
        <v>0</v>
      </c>
    </row>
    <row r="93" spans="1:5">
      <c r="A93" t="s">
        <v>24</v>
      </c>
      <c r="B93" t="s">
        <v>7</v>
      </c>
      <c r="C93">
        <v>3</v>
      </c>
      <c r="D93">
        <f>Table12[[#This Row],[08/2024 Rating]]</f>
        <v>3</v>
      </c>
      <c r="E93">
        <f>Table12[[#This Row],[12/2024 Rating]]-Table12[[#This Row],[08/2024 Rating]]</f>
        <v>0</v>
      </c>
    </row>
    <row r="94" spans="1:5">
      <c r="A94" t="s">
        <v>24</v>
      </c>
      <c r="B94" t="s">
        <v>8</v>
      </c>
      <c r="C94">
        <v>1</v>
      </c>
      <c r="D94">
        <f>Table12[[#This Row],[08/2024 Rating]]</f>
        <v>1</v>
      </c>
      <c r="E94">
        <f>Table12[[#This Row],[12/2024 Rating]]-Table12[[#This Row],[08/2024 Rating]]</f>
        <v>0</v>
      </c>
    </row>
    <row r="95" spans="1:5">
      <c r="A95" t="s">
        <v>24</v>
      </c>
      <c r="B95" t="s">
        <v>9</v>
      </c>
      <c r="C95">
        <v>1</v>
      </c>
      <c r="D95">
        <f>Table12[[#This Row],[08/2024 Rating]]</f>
        <v>1</v>
      </c>
      <c r="E95">
        <f>Table12[[#This Row],[12/2024 Rating]]-Table12[[#This Row],[08/2024 Rating]]</f>
        <v>0</v>
      </c>
    </row>
    <row r="96" spans="1:5">
      <c r="A96" t="s">
        <v>24</v>
      </c>
      <c r="B96" t="s">
        <v>10</v>
      </c>
      <c r="C96">
        <v>3</v>
      </c>
      <c r="D96">
        <f>Table12[[#This Row],[08/2024 Rating]]</f>
        <v>3</v>
      </c>
      <c r="E96">
        <f>Table12[[#This Row],[12/2024 Rating]]-Table12[[#This Row],[08/2024 Rating]]</f>
        <v>0</v>
      </c>
    </row>
    <row r="97" spans="1:5">
      <c r="A97" t="s">
        <v>24</v>
      </c>
      <c r="B97" t="s">
        <v>11</v>
      </c>
      <c r="C97">
        <v>3</v>
      </c>
      <c r="D97">
        <f>Table12[[#This Row],[08/2024 Rating]]</f>
        <v>3</v>
      </c>
      <c r="E97">
        <f>Table12[[#This Row],[12/2024 Rating]]-Table12[[#This Row],[08/2024 Rating]]</f>
        <v>0</v>
      </c>
    </row>
    <row r="98" spans="1:5">
      <c r="A98" t="s">
        <v>24</v>
      </c>
      <c r="B98" t="s">
        <v>12</v>
      </c>
      <c r="C98">
        <v>3</v>
      </c>
      <c r="D98">
        <f>Table12[[#This Row],[08/2024 Rating]]</f>
        <v>3</v>
      </c>
      <c r="E98">
        <f>Table12[[#This Row],[12/2024 Rating]]-Table12[[#This Row],[08/2024 Rating]]</f>
        <v>0</v>
      </c>
    </row>
    <row r="99" spans="1:5">
      <c r="A99" t="s">
        <v>24</v>
      </c>
      <c r="B99" t="s">
        <v>13</v>
      </c>
      <c r="C99">
        <v>3</v>
      </c>
      <c r="D99">
        <f>Table12[[#This Row],[08/2024 Rating]]</f>
        <v>3</v>
      </c>
      <c r="E99">
        <f>Table12[[#This Row],[12/2024 Rating]]-Table12[[#This Row],[08/2024 Rating]]</f>
        <v>0</v>
      </c>
    </row>
    <row r="100" spans="1:5">
      <c r="A100" t="s">
        <v>24</v>
      </c>
      <c r="B100" t="s">
        <v>14</v>
      </c>
      <c r="C100">
        <v>3</v>
      </c>
      <c r="D100">
        <f>Table12[[#This Row],[08/2024 Rating]]</f>
        <v>3</v>
      </c>
      <c r="E100">
        <f>Table12[[#This Row],[12/2024 Rating]]-Table12[[#This Row],[08/2024 Rating]]</f>
        <v>0</v>
      </c>
    </row>
    <row r="101" spans="1:5">
      <c r="A101" t="s">
        <v>24</v>
      </c>
      <c r="B101" t="s">
        <v>15</v>
      </c>
      <c r="C101">
        <v>3</v>
      </c>
      <c r="D101">
        <f>Table12[[#This Row],[08/2024 Rating]]</f>
        <v>3</v>
      </c>
      <c r="E101">
        <f>Table12[[#This Row],[12/2024 Rating]]-Table12[[#This Row],[08/2024 Rating]]</f>
        <v>0</v>
      </c>
    </row>
    <row r="102" spans="1:5">
      <c r="A102" t="s">
        <v>25</v>
      </c>
      <c r="B102" t="s">
        <v>6</v>
      </c>
      <c r="C102">
        <v>3</v>
      </c>
      <c r="D102">
        <f>Table12[[#This Row],[08/2024 Rating]]</f>
        <v>3</v>
      </c>
      <c r="E102">
        <f>Table12[[#This Row],[12/2024 Rating]]-Table12[[#This Row],[08/2024 Rating]]</f>
        <v>0</v>
      </c>
    </row>
    <row r="103" spans="1:5">
      <c r="A103" t="s">
        <v>25</v>
      </c>
      <c r="B103" t="s">
        <v>7</v>
      </c>
      <c r="C103">
        <v>3</v>
      </c>
      <c r="D103">
        <f>Table12[[#This Row],[08/2024 Rating]]</f>
        <v>3</v>
      </c>
      <c r="E103">
        <f>Table12[[#This Row],[12/2024 Rating]]-Table12[[#This Row],[08/2024 Rating]]</f>
        <v>0</v>
      </c>
    </row>
    <row r="104" spans="1:5">
      <c r="A104" t="s">
        <v>25</v>
      </c>
      <c r="B104" t="s">
        <v>8</v>
      </c>
      <c r="C104">
        <v>3</v>
      </c>
      <c r="D104">
        <f>Table12[[#This Row],[08/2024 Rating]]</f>
        <v>3</v>
      </c>
      <c r="E104">
        <f>Table12[[#This Row],[12/2024 Rating]]-Table12[[#This Row],[08/2024 Rating]]</f>
        <v>0</v>
      </c>
    </row>
    <row r="105" spans="1:5">
      <c r="A105" t="s">
        <v>25</v>
      </c>
      <c r="B105" t="s">
        <v>9</v>
      </c>
      <c r="C105">
        <v>3</v>
      </c>
      <c r="D105">
        <f>Table12[[#This Row],[08/2024 Rating]]</f>
        <v>3</v>
      </c>
      <c r="E105">
        <f>Table12[[#This Row],[12/2024 Rating]]-Table12[[#This Row],[08/2024 Rating]]</f>
        <v>0</v>
      </c>
    </row>
    <row r="106" spans="1:5">
      <c r="A106" t="s">
        <v>25</v>
      </c>
      <c r="B106" t="s">
        <v>10</v>
      </c>
      <c r="C106">
        <v>3</v>
      </c>
      <c r="D106">
        <f>Table12[[#This Row],[08/2024 Rating]]</f>
        <v>3</v>
      </c>
      <c r="E106">
        <f>Table12[[#This Row],[12/2024 Rating]]-Table12[[#This Row],[08/2024 Rating]]</f>
        <v>0</v>
      </c>
    </row>
    <row r="107" spans="1:5">
      <c r="A107" t="s">
        <v>25</v>
      </c>
      <c r="B107" t="s">
        <v>11</v>
      </c>
      <c r="C107">
        <v>3</v>
      </c>
      <c r="D107">
        <f>Table12[[#This Row],[08/2024 Rating]]</f>
        <v>3</v>
      </c>
      <c r="E107">
        <f>Table12[[#This Row],[12/2024 Rating]]-Table12[[#This Row],[08/2024 Rating]]</f>
        <v>0</v>
      </c>
    </row>
    <row r="108" spans="1:5">
      <c r="A108" t="s">
        <v>25</v>
      </c>
      <c r="B108" t="s">
        <v>12</v>
      </c>
      <c r="C108">
        <v>3</v>
      </c>
      <c r="D108">
        <f>Table12[[#This Row],[08/2024 Rating]]</f>
        <v>3</v>
      </c>
      <c r="E108">
        <f>Table12[[#This Row],[12/2024 Rating]]-Table12[[#This Row],[08/2024 Rating]]</f>
        <v>0</v>
      </c>
    </row>
    <row r="109" spans="1:5">
      <c r="A109" t="s">
        <v>25</v>
      </c>
      <c r="B109" t="s">
        <v>13</v>
      </c>
      <c r="C109">
        <v>3</v>
      </c>
      <c r="D109">
        <f>Table12[[#This Row],[08/2024 Rating]]</f>
        <v>3</v>
      </c>
      <c r="E109">
        <f>Table12[[#This Row],[12/2024 Rating]]-Table12[[#This Row],[08/2024 Rating]]</f>
        <v>0</v>
      </c>
    </row>
    <row r="110" spans="1:5">
      <c r="A110" t="s">
        <v>25</v>
      </c>
      <c r="B110" t="s">
        <v>14</v>
      </c>
      <c r="C110">
        <v>3</v>
      </c>
      <c r="D110">
        <f>Table12[[#This Row],[08/2024 Rating]]</f>
        <v>3</v>
      </c>
      <c r="E110">
        <f>Table12[[#This Row],[12/2024 Rating]]-Table12[[#This Row],[08/2024 Rating]]</f>
        <v>0</v>
      </c>
    </row>
    <row r="111" spans="1:5">
      <c r="A111" t="s">
        <v>25</v>
      </c>
      <c r="B111" t="s">
        <v>15</v>
      </c>
      <c r="C111">
        <v>3</v>
      </c>
      <c r="D111">
        <f>Table12[[#This Row],[08/2024 Rating]]</f>
        <v>3</v>
      </c>
      <c r="E111">
        <f>Table12[[#This Row],[12/2024 Rating]]-Table12[[#This Row],[08/2024 Rating]]</f>
        <v>0</v>
      </c>
    </row>
    <row r="112" spans="1:5">
      <c r="A112" t="s">
        <v>26</v>
      </c>
      <c r="B112" t="s">
        <v>6</v>
      </c>
      <c r="C112">
        <v>2</v>
      </c>
      <c r="D112">
        <f>Table12[[#This Row],[08/2024 Rating]]</f>
        <v>2</v>
      </c>
      <c r="E112">
        <f>Table12[[#This Row],[12/2024 Rating]]-Table12[[#This Row],[08/2024 Rating]]</f>
        <v>0</v>
      </c>
    </row>
    <row r="113" spans="1:5">
      <c r="A113" t="s">
        <v>26</v>
      </c>
      <c r="B113" t="s">
        <v>7</v>
      </c>
      <c r="C113">
        <v>2</v>
      </c>
      <c r="D113">
        <f>Table12[[#This Row],[08/2024 Rating]]</f>
        <v>2</v>
      </c>
      <c r="E113">
        <f>Table12[[#This Row],[12/2024 Rating]]-Table12[[#This Row],[08/2024 Rating]]</f>
        <v>0</v>
      </c>
    </row>
    <row r="114" spans="1:5">
      <c r="A114" t="s">
        <v>26</v>
      </c>
      <c r="B114" t="s">
        <v>8</v>
      </c>
      <c r="C114">
        <v>2</v>
      </c>
      <c r="D114">
        <f>Table12[[#This Row],[08/2024 Rating]]</f>
        <v>2</v>
      </c>
      <c r="E114">
        <f>Table12[[#This Row],[12/2024 Rating]]-Table12[[#This Row],[08/2024 Rating]]</f>
        <v>0</v>
      </c>
    </row>
    <row r="115" spans="1:5">
      <c r="A115" t="s">
        <v>26</v>
      </c>
      <c r="B115" t="s">
        <v>9</v>
      </c>
      <c r="C115">
        <v>2</v>
      </c>
      <c r="D115">
        <f>Table12[[#This Row],[08/2024 Rating]]</f>
        <v>2</v>
      </c>
      <c r="E115">
        <f>Table12[[#This Row],[12/2024 Rating]]-Table12[[#This Row],[08/2024 Rating]]</f>
        <v>0</v>
      </c>
    </row>
    <row r="116" spans="1:5">
      <c r="A116" t="s">
        <v>26</v>
      </c>
      <c r="B116" t="s">
        <v>10</v>
      </c>
      <c r="C116">
        <v>2</v>
      </c>
      <c r="D116">
        <f>Table12[[#This Row],[08/2024 Rating]]</f>
        <v>2</v>
      </c>
      <c r="E116">
        <f>Table12[[#This Row],[12/2024 Rating]]-Table12[[#This Row],[08/2024 Rating]]</f>
        <v>0</v>
      </c>
    </row>
    <row r="117" spans="1:5">
      <c r="A117" t="s">
        <v>26</v>
      </c>
      <c r="B117" t="s">
        <v>11</v>
      </c>
      <c r="C117">
        <v>2</v>
      </c>
      <c r="D117">
        <f>Table12[[#This Row],[08/2024 Rating]]</f>
        <v>2</v>
      </c>
      <c r="E117">
        <f>Table12[[#This Row],[12/2024 Rating]]-Table12[[#This Row],[08/2024 Rating]]</f>
        <v>0</v>
      </c>
    </row>
    <row r="118" spans="1:5">
      <c r="A118" t="s">
        <v>26</v>
      </c>
      <c r="B118" t="s">
        <v>12</v>
      </c>
      <c r="C118">
        <v>2</v>
      </c>
      <c r="D118">
        <f>Table12[[#This Row],[08/2024 Rating]]</f>
        <v>2</v>
      </c>
      <c r="E118">
        <f>Table12[[#This Row],[12/2024 Rating]]-Table12[[#This Row],[08/2024 Rating]]</f>
        <v>0</v>
      </c>
    </row>
    <row r="119" spans="1:5">
      <c r="A119" t="s">
        <v>26</v>
      </c>
      <c r="B119" t="s">
        <v>13</v>
      </c>
      <c r="C119">
        <v>2</v>
      </c>
      <c r="D119">
        <f>Table12[[#This Row],[08/2024 Rating]]</f>
        <v>2</v>
      </c>
      <c r="E119">
        <f>Table12[[#This Row],[12/2024 Rating]]-Table12[[#This Row],[08/2024 Rating]]</f>
        <v>0</v>
      </c>
    </row>
    <row r="120" spans="1:5">
      <c r="A120" t="s">
        <v>26</v>
      </c>
      <c r="B120" t="s">
        <v>14</v>
      </c>
      <c r="C120">
        <v>2</v>
      </c>
      <c r="D120">
        <f>Table12[[#This Row],[08/2024 Rating]]</f>
        <v>2</v>
      </c>
      <c r="E120">
        <f>Table12[[#This Row],[12/2024 Rating]]-Table12[[#This Row],[08/2024 Rating]]</f>
        <v>0</v>
      </c>
    </row>
    <row r="121" spans="1:5">
      <c r="A121" t="s">
        <v>26</v>
      </c>
      <c r="B121" t="s">
        <v>15</v>
      </c>
      <c r="C121">
        <v>2</v>
      </c>
      <c r="D121">
        <f>Table12[[#This Row],[08/2024 Rating]]</f>
        <v>2</v>
      </c>
      <c r="E121">
        <f>Table12[[#This Row],[12/2024 Rating]]-Table12[[#This Row],[08/2024 Rating]]</f>
        <v>0</v>
      </c>
    </row>
    <row r="122" spans="1:5">
      <c r="A122" t="s">
        <v>27</v>
      </c>
      <c r="B122" t="s">
        <v>6</v>
      </c>
      <c r="C122">
        <v>3</v>
      </c>
      <c r="D122">
        <f>Table12[[#This Row],[08/2024 Rating]]</f>
        <v>3</v>
      </c>
      <c r="E122">
        <f>Table12[[#This Row],[12/2024 Rating]]-Table12[[#This Row],[08/2024 Rating]]</f>
        <v>0</v>
      </c>
    </row>
    <row r="123" spans="1:5">
      <c r="A123" t="s">
        <v>27</v>
      </c>
      <c r="B123" t="s">
        <v>7</v>
      </c>
      <c r="C123">
        <v>3</v>
      </c>
      <c r="D123">
        <f>Table12[[#This Row],[08/2024 Rating]]</f>
        <v>3</v>
      </c>
      <c r="E123">
        <f>Table12[[#This Row],[12/2024 Rating]]-Table12[[#This Row],[08/2024 Rating]]</f>
        <v>0</v>
      </c>
    </row>
    <row r="124" spans="1:5">
      <c r="A124" t="s">
        <v>27</v>
      </c>
      <c r="B124" t="s">
        <v>8</v>
      </c>
      <c r="C124">
        <v>1</v>
      </c>
      <c r="D124">
        <f>Table12[[#This Row],[08/2024 Rating]]</f>
        <v>1</v>
      </c>
      <c r="E124">
        <f>Table12[[#This Row],[12/2024 Rating]]-Table12[[#This Row],[08/2024 Rating]]</f>
        <v>0</v>
      </c>
    </row>
    <row r="125" spans="1:5">
      <c r="A125" t="s">
        <v>27</v>
      </c>
      <c r="B125" t="s">
        <v>9</v>
      </c>
      <c r="C125">
        <v>1</v>
      </c>
      <c r="D125">
        <f>Table12[[#This Row],[08/2024 Rating]]</f>
        <v>1</v>
      </c>
      <c r="E125">
        <f>Table12[[#This Row],[12/2024 Rating]]-Table12[[#This Row],[08/2024 Rating]]</f>
        <v>0</v>
      </c>
    </row>
    <row r="126" spans="1:5">
      <c r="A126" t="s">
        <v>27</v>
      </c>
      <c r="B126" t="s">
        <v>10</v>
      </c>
      <c r="C126">
        <v>3</v>
      </c>
      <c r="D126">
        <f>Table12[[#This Row],[08/2024 Rating]]</f>
        <v>3</v>
      </c>
      <c r="E126">
        <f>Table12[[#This Row],[12/2024 Rating]]-Table12[[#This Row],[08/2024 Rating]]</f>
        <v>0</v>
      </c>
    </row>
    <row r="127" spans="1:5">
      <c r="A127" t="s">
        <v>27</v>
      </c>
      <c r="B127" t="s">
        <v>11</v>
      </c>
      <c r="C127">
        <v>3</v>
      </c>
      <c r="D127">
        <f>Table12[[#This Row],[08/2024 Rating]]</f>
        <v>3</v>
      </c>
      <c r="E127">
        <f>Table12[[#This Row],[12/2024 Rating]]-Table12[[#This Row],[08/2024 Rating]]</f>
        <v>0</v>
      </c>
    </row>
    <row r="128" spans="1:5">
      <c r="A128" t="s">
        <v>27</v>
      </c>
      <c r="B128" t="s">
        <v>12</v>
      </c>
      <c r="C128">
        <v>3</v>
      </c>
      <c r="D128">
        <f>Table12[[#This Row],[08/2024 Rating]]</f>
        <v>3</v>
      </c>
      <c r="E128">
        <f>Table12[[#This Row],[12/2024 Rating]]-Table12[[#This Row],[08/2024 Rating]]</f>
        <v>0</v>
      </c>
    </row>
    <row r="129" spans="1:5">
      <c r="A129" t="s">
        <v>27</v>
      </c>
      <c r="B129" t="s">
        <v>13</v>
      </c>
      <c r="C129">
        <v>3</v>
      </c>
      <c r="D129">
        <f>Table12[[#This Row],[08/2024 Rating]]</f>
        <v>3</v>
      </c>
      <c r="E129">
        <f>Table12[[#This Row],[12/2024 Rating]]-Table12[[#This Row],[08/2024 Rating]]</f>
        <v>0</v>
      </c>
    </row>
    <row r="130" spans="1:5">
      <c r="A130" t="s">
        <v>27</v>
      </c>
      <c r="B130" t="s">
        <v>14</v>
      </c>
      <c r="C130">
        <v>1</v>
      </c>
      <c r="D130">
        <f>Table12[[#This Row],[08/2024 Rating]]</f>
        <v>1</v>
      </c>
      <c r="E130">
        <f>Table12[[#This Row],[12/2024 Rating]]-Table12[[#This Row],[08/2024 Rating]]</f>
        <v>0</v>
      </c>
    </row>
    <row r="131" spans="1:5">
      <c r="A131" t="s">
        <v>27</v>
      </c>
      <c r="B131" t="s">
        <v>15</v>
      </c>
      <c r="C131">
        <v>1</v>
      </c>
      <c r="D131">
        <f>Table12[[#This Row],[08/2024 Rating]]</f>
        <v>1</v>
      </c>
      <c r="E131">
        <f>Table12[[#This Row],[12/2024 Rating]]-Table12[[#This Row],[08/2024 Rating]]</f>
        <v>0</v>
      </c>
    </row>
    <row r="132" spans="1:5">
      <c r="A132" t="s">
        <v>29</v>
      </c>
      <c r="B132" t="s">
        <v>6</v>
      </c>
      <c r="C132">
        <v>1</v>
      </c>
      <c r="D132">
        <f>Table12[[#This Row],[08/2024 Rating]]</f>
        <v>1</v>
      </c>
      <c r="E132">
        <f>Table12[[#This Row],[12/2024 Rating]]-Table12[[#This Row],[08/2024 Rating]]</f>
        <v>0</v>
      </c>
    </row>
    <row r="133" spans="1:5">
      <c r="A133" t="s">
        <v>29</v>
      </c>
      <c r="B133" t="s">
        <v>7</v>
      </c>
      <c r="C133">
        <v>1</v>
      </c>
      <c r="D133">
        <f>Table12[[#This Row],[08/2024 Rating]]</f>
        <v>1</v>
      </c>
      <c r="E133">
        <f>Table12[[#This Row],[12/2024 Rating]]-Table12[[#This Row],[08/2024 Rating]]</f>
        <v>0</v>
      </c>
    </row>
    <row r="134" spans="1:5">
      <c r="A134" t="s">
        <v>29</v>
      </c>
      <c r="B134" t="s">
        <v>8</v>
      </c>
      <c r="C134">
        <v>1</v>
      </c>
      <c r="D134">
        <f>Table12[[#This Row],[08/2024 Rating]]</f>
        <v>1</v>
      </c>
      <c r="E134">
        <f>Table12[[#This Row],[12/2024 Rating]]-Table12[[#This Row],[08/2024 Rating]]</f>
        <v>0</v>
      </c>
    </row>
    <row r="135" spans="1:5">
      <c r="A135" t="s">
        <v>29</v>
      </c>
      <c r="B135" t="s">
        <v>9</v>
      </c>
      <c r="C135">
        <v>1</v>
      </c>
      <c r="D135">
        <f>Table12[[#This Row],[08/2024 Rating]]</f>
        <v>1</v>
      </c>
      <c r="E135">
        <f>Table12[[#This Row],[12/2024 Rating]]-Table12[[#This Row],[08/2024 Rating]]</f>
        <v>0</v>
      </c>
    </row>
    <row r="136" spans="1:5">
      <c r="A136" t="s">
        <v>29</v>
      </c>
      <c r="B136" t="s">
        <v>10</v>
      </c>
      <c r="C136">
        <v>1</v>
      </c>
      <c r="D136">
        <f>Table12[[#This Row],[08/2024 Rating]]</f>
        <v>1</v>
      </c>
      <c r="E136">
        <f>Table12[[#This Row],[12/2024 Rating]]-Table12[[#This Row],[08/2024 Rating]]</f>
        <v>0</v>
      </c>
    </row>
    <row r="137" spans="1:5">
      <c r="A137" t="s">
        <v>29</v>
      </c>
      <c r="B137" t="s">
        <v>11</v>
      </c>
      <c r="C137">
        <v>1</v>
      </c>
      <c r="D137">
        <f>Table12[[#This Row],[08/2024 Rating]]</f>
        <v>1</v>
      </c>
      <c r="E137">
        <f>Table12[[#This Row],[12/2024 Rating]]-Table12[[#This Row],[08/2024 Rating]]</f>
        <v>0</v>
      </c>
    </row>
    <row r="138" spans="1:5">
      <c r="A138" t="s">
        <v>29</v>
      </c>
      <c r="B138" t="s">
        <v>12</v>
      </c>
      <c r="C138">
        <v>1</v>
      </c>
      <c r="D138">
        <f>Table12[[#This Row],[08/2024 Rating]]</f>
        <v>1</v>
      </c>
      <c r="E138">
        <f>Table12[[#This Row],[12/2024 Rating]]-Table12[[#This Row],[08/2024 Rating]]</f>
        <v>0</v>
      </c>
    </row>
    <row r="139" spans="1:5">
      <c r="A139" t="s">
        <v>29</v>
      </c>
      <c r="B139" t="s">
        <v>13</v>
      </c>
      <c r="C139">
        <v>1</v>
      </c>
      <c r="D139">
        <f>Table12[[#This Row],[08/2024 Rating]]</f>
        <v>1</v>
      </c>
      <c r="E139">
        <f>Table12[[#This Row],[12/2024 Rating]]-Table12[[#This Row],[08/2024 Rating]]</f>
        <v>0</v>
      </c>
    </row>
    <row r="140" spans="1:5">
      <c r="A140" t="s">
        <v>29</v>
      </c>
      <c r="B140" t="s">
        <v>14</v>
      </c>
      <c r="C140">
        <v>1</v>
      </c>
      <c r="D140">
        <f>Table12[[#This Row],[08/2024 Rating]]</f>
        <v>1</v>
      </c>
      <c r="E140">
        <f>Table12[[#This Row],[12/2024 Rating]]-Table12[[#This Row],[08/2024 Rating]]</f>
        <v>0</v>
      </c>
    </row>
    <row r="141" spans="1:5">
      <c r="A141" t="s">
        <v>29</v>
      </c>
      <c r="B141" t="s">
        <v>15</v>
      </c>
      <c r="C141">
        <v>1</v>
      </c>
      <c r="D141">
        <f>Table12[[#This Row],[08/2024 Rating]]</f>
        <v>1</v>
      </c>
      <c r="E141">
        <f>Table12[[#This Row],[12/2024 Rating]]-Table12[[#This Row],[08/2024 Rating]]</f>
        <v>0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141"/>
  <sheetViews>
    <sheetView topLeftCell="A109" workbookViewId="0">
      <selection activeCell="I118" sqref="I118"/>
    </sheetView>
  </sheetViews>
  <sheetFormatPr defaultRowHeight="14.45"/>
  <cols>
    <col min="1" max="1" width="22.7109375" customWidth="1"/>
    <col min="2" max="2" width="21.42578125" customWidth="1"/>
    <col min="3" max="4" width="15.42578125" customWidth="1"/>
    <col min="5" max="5" width="23.7109375" customWidth="1"/>
  </cols>
  <sheetData>
    <row r="1" spans="1:5">
      <c r="A1" s="12" t="s">
        <v>0</v>
      </c>
      <c r="B1" s="13" t="s">
        <v>1</v>
      </c>
      <c r="C1" s="14" t="s">
        <v>2</v>
      </c>
      <c r="D1" s="13" t="s">
        <v>3</v>
      </c>
      <c r="E1" s="15" t="s">
        <v>4</v>
      </c>
    </row>
    <row r="2" spans="1:5">
      <c r="A2" t="s">
        <v>5</v>
      </c>
      <c r="B2" t="s">
        <v>6</v>
      </c>
      <c r="C2">
        <v>1</v>
      </c>
      <c r="D2">
        <f>Table13[[#This Row],[08/2024 Rating]]</f>
        <v>1</v>
      </c>
      <c r="E2">
        <f>Table13[[#This Row],[12/2024 Rating]]-Table13[[#This Row],[08/2024 Rating]]</f>
        <v>0</v>
      </c>
    </row>
    <row r="3" spans="1:5">
      <c r="A3" t="s">
        <v>5</v>
      </c>
      <c r="B3" t="s">
        <v>7</v>
      </c>
      <c r="C3">
        <v>2</v>
      </c>
      <c r="D3">
        <f>Table13[[#This Row],[08/2024 Rating]]</f>
        <v>2</v>
      </c>
      <c r="E3">
        <f>Table13[[#This Row],[12/2024 Rating]]-Table13[[#This Row],[08/2024 Rating]]</f>
        <v>0</v>
      </c>
    </row>
    <row r="4" spans="1:5">
      <c r="A4" t="s">
        <v>5</v>
      </c>
      <c r="B4" t="s">
        <v>8</v>
      </c>
      <c r="C4">
        <v>1</v>
      </c>
      <c r="D4">
        <f>Table13[[#This Row],[08/2024 Rating]]</f>
        <v>1</v>
      </c>
      <c r="E4">
        <f>Table13[[#This Row],[12/2024 Rating]]-Table13[[#This Row],[08/2024 Rating]]</f>
        <v>0</v>
      </c>
    </row>
    <row r="5" spans="1:5">
      <c r="A5" t="s">
        <v>5</v>
      </c>
      <c r="B5" t="s">
        <v>9</v>
      </c>
      <c r="C5">
        <v>1</v>
      </c>
      <c r="D5">
        <f>Table13[[#This Row],[08/2024 Rating]]</f>
        <v>1</v>
      </c>
      <c r="E5">
        <f>Table13[[#This Row],[12/2024 Rating]]-Table13[[#This Row],[08/2024 Rating]]</f>
        <v>0</v>
      </c>
    </row>
    <row r="6" spans="1:5">
      <c r="A6" t="s">
        <v>5</v>
      </c>
      <c r="B6" t="s">
        <v>10</v>
      </c>
      <c r="C6">
        <v>2</v>
      </c>
      <c r="D6">
        <f>Table13[[#This Row],[08/2024 Rating]]</f>
        <v>2</v>
      </c>
      <c r="E6">
        <f>Table13[[#This Row],[12/2024 Rating]]-Table13[[#This Row],[08/2024 Rating]]</f>
        <v>0</v>
      </c>
    </row>
    <row r="7" spans="1:5">
      <c r="A7" t="s">
        <v>5</v>
      </c>
      <c r="B7" t="s">
        <v>11</v>
      </c>
      <c r="C7">
        <v>2</v>
      </c>
      <c r="D7">
        <f>Table13[[#This Row],[08/2024 Rating]]</f>
        <v>2</v>
      </c>
      <c r="E7">
        <f>Table13[[#This Row],[12/2024 Rating]]-Table13[[#This Row],[08/2024 Rating]]</f>
        <v>0</v>
      </c>
    </row>
    <row r="8" spans="1:5">
      <c r="A8" t="s">
        <v>5</v>
      </c>
      <c r="B8" t="s">
        <v>12</v>
      </c>
      <c r="C8">
        <v>1</v>
      </c>
      <c r="D8">
        <f>Table13[[#This Row],[08/2024 Rating]]</f>
        <v>1</v>
      </c>
      <c r="E8">
        <f>Table13[[#This Row],[12/2024 Rating]]-Table13[[#This Row],[08/2024 Rating]]</f>
        <v>0</v>
      </c>
    </row>
    <row r="9" spans="1:5">
      <c r="A9" t="s">
        <v>5</v>
      </c>
      <c r="B9" t="s">
        <v>13</v>
      </c>
      <c r="C9">
        <v>2</v>
      </c>
      <c r="D9">
        <f>Table13[[#This Row],[08/2024 Rating]]</f>
        <v>2</v>
      </c>
      <c r="E9">
        <f>Table13[[#This Row],[12/2024 Rating]]-Table13[[#This Row],[08/2024 Rating]]</f>
        <v>0</v>
      </c>
    </row>
    <row r="10" spans="1:5">
      <c r="A10" t="s">
        <v>5</v>
      </c>
      <c r="B10" t="s">
        <v>14</v>
      </c>
      <c r="C10">
        <v>2</v>
      </c>
      <c r="D10">
        <f>Table13[[#This Row],[08/2024 Rating]]</f>
        <v>2</v>
      </c>
      <c r="E10">
        <f>Table13[[#This Row],[12/2024 Rating]]-Table13[[#This Row],[08/2024 Rating]]</f>
        <v>0</v>
      </c>
    </row>
    <row r="11" spans="1:5">
      <c r="A11" t="s">
        <v>5</v>
      </c>
      <c r="B11" t="s">
        <v>15</v>
      </c>
      <c r="C11">
        <v>2</v>
      </c>
      <c r="D11">
        <f>Table13[[#This Row],[08/2024 Rating]]</f>
        <v>2</v>
      </c>
      <c r="E11">
        <f>Table13[[#This Row],[12/2024 Rating]]-Table13[[#This Row],[08/2024 Rating]]</f>
        <v>0</v>
      </c>
    </row>
    <row r="12" spans="1:5">
      <c r="A12" t="s">
        <v>16</v>
      </c>
      <c r="B12" t="s">
        <v>6</v>
      </c>
      <c r="C12">
        <v>3</v>
      </c>
      <c r="D12">
        <f>Table13[[#This Row],[08/2024 Rating]]</f>
        <v>3</v>
      </c>
      <c r="E12">
        <f>Table13[[#This Row],[12/2024 Rating]]-Table13[[#This Row],[08/2024 Rating]]</f>
        <v>0</v>
      </c>
    </row>
    <row r="13" spans="1:5">
      <c r="A13" t="s">
        <v>16</v>
      </c>
      <c r="B13" t="s">
        <v>7</v>
      </c>
      <c r="C13">
        <v>3</v>
      </c>
      <c r="D13">
        <f>Table13[[#This Row],[08/2024 Rating]]</f>
        <v>3</v>
      </c>
      <c r="E13">
        <f>Table13[[#This Row],[12/2024 Rating]]-Table13[[#This Row],[08/2024 Rating]]</f>
        <v>0</v>
      </c>
    </row>
    <row r="14" spans="1:5">
      <c r="A14" t="s">
        <v>16</v>
      </c>
      <c r="B14" t="s">
        <v>8</v>
      </c>
      <c r="C14">
        <v>1</v>
      </c>
      <c r="D14">
        <f>Table13[[#This Row],[08/2024 Rating]]</f>
        <v>1</v>
      </c>
      <c r="E14">
        <f>Table13[[#This Row],[12/2024 Rating]]-Table13[[#This Row],[08/2024 Rating]]</f>
        <v>0</v>
      </c>
    </row>
    <row r="15" spans="1:5">
      <c r="A15" t="s">
        <v>16</v>
      </c>
      <c r="B15" t="s">
        <v>9</v>
      </c>
      <c r="C15">
        <v>3</v>
      </c>
      <c r="D15">
        <f>Table13[[#This Row],[08/2024 Rating]]</f>
        <v>3</v>
      </c>
      <c r="E15">
        <f>Table13[[#This Row],[12/2024 Rating]]-Table13[[#This Row],[08/2024 Rating]]</f>
        <v>0</v>
      </c>
    </row>
    <row r="16" spans="1:5">
      <c r="A16" t="s">
        <v>16</v>
      </c>
      <c r="B16" t="s">
        <v>10</v>
      </c>
      <c r="C16">
        <v>3</v>
      </c>
      <c r="D16">
        <f>Table13[[#This Row],[08/2024 Rating]]</f>
        <v>3</v>
      </c>
      <c r="E16">
        <f>Table13[[#This Row],[12/2024 Rating]]-Table13[[#This Row],[08/2024 Rating]]</f>
        <v>0</v>
      </c>
    </row>
    <row r="17" spans="1:5">
      <c r="A17" t="s">
        <v>16</v>
      </c>
      <c r="B17" t="s">
        <v>11</v>
      </c>
      <c r="C17">
        <v>3</v>
      </c>
      <c r="D17">
        <f>Table13[[#This Row],[08/2024 Rating]]</f>
        <v>3</v>
      </c>
      <c r="E17">
        <f>Table13[[#This Row],[12/2024 Rating]]-Table13[[#This Row],[08/2024 Rating]]</f>
        <v>0</v>
      </c>
    </row>
    <row r="18" spans="1:5">
      <c r="A18" t="s">
        <v>16</v>
      </c>
      <c r="B18" t="s">
        <v>12</v>
      </c>
      <c r="C18">
        <v>1</v>
      </c>
      <c r="D18">
        <f>Table13[[#This Row],[08/2024 Rating]]</f>
        <v>1</v>
      </c>
      <c r="E18">
        <f>Table13[[#This Row],[12/2024 Rating]]-Table13[[#This Row],[08/2024 Rating]]</f>
        <v>0</v>
      </c>
    </row>
    <row r="19" spans="1:5">
      <c r="A19" t="s">
        <v>16</v>
      </c>
      <c r="B19" t="s">
        <v>13</v>
      </c>
      <c r="C19">
        <v>3</v>
      </c>
      <c r="D19">
        <f>Table13[[#This Row],[08/2024 Rating]]</f>
        <v>3</v>
      </c>
      <c r="E19">
        <f>Table13[[#This Row],[12/2024 Rating]]-Table13[[#This Row],[08/2024 Rating]]</f>
        <v>0</v>
      </c>
    </row>
    <row r="20" spans="1:5">
      <c r="A20" t="s">
        <v>16</v>
      </c>
      <c r="B20" t="s">
        <v>14</v>
      </c>
      <c r="C20">
        <v>1</v>
      </c>
      <c r="D20">
        <f>Table13[[#This Row],[08/2024 Rating]]</f>
        <v>1</v>
      </c>
      <c r="E20">
        <f>Table13[[#This Row],[12/2024 Rating]]-Table13[[#This Row],[08/2024 Rating]]</f>
        <v>0</v>
      </c>
    </row>
    <row r="21" spans="1:5">
      <c r="A21" t="s">
        <v>16</v>
      </c>
      <c r="B21" t="s">
        <v>15</v>
      </c>
      <c r="C21">
        <v>3</v>
      </c>
      <c r="D21">
        <f>Table13[[#This Row],[08/2024 Rating]]</f>
        <v>3</v>
      </c>
      <c r="E21">
        <f>Table13[[#This Row],[12/2024 Rating]]-Table13[[#This Row],[08/2024 Rating]]</f>
        <v>0</v>
      </c>
    </row>
    <row r="22" spans="1:5">
      <c r="A22" t="s">
        <v>17</v>
      </c>
      <c r="B22" t="s">
        <v>6</v>
      </c>
      <c r="C22">
        <v>3</v>
      </c>
      <c r="D22">
        <f>Table13[[#This Row],[08/2024 Rating]]</f>
        <v>3</v>
      </c>
      <c r="E22">
        <f>Table13[[#This Row],[12/2024 Rating]]-Table13[[#This Row],[08/2024 Rating]]</f>
        <v>0</v>
      </c>
    </row>
    <row r="23" spans="1:5">
      <c r="A23" t="s">
        <v>17</v>
      </c>
      <c r="B23" t="s">
        <v>7</v>
      </c>
      <c r="C23">
        <v>3</v>
      </c>
      <c r="D23">
        <f>Table13[[#This Row],[08/2024 Rating]]</f>
        <v>3</v>
      </c>
      <c r="E23">
        <f>Table13[[#This Row],[12/2024 Rating]]-Table13[[#This Row],[08/2024 Rating]]</f>
        <v>0</v>
      </c>
    </row>
    <row r="24" spans="1:5">
      <c r="A24" t="s">
        <v>17</v>
      </c>
      <c r="B24" t="s">
        <v>8</v>
      </c>
      <c r="C24">
        <v>1</v>
      </c>
      <c r="D24">
        <f>Table13[[#This Row],[08/2024 Rating]]</f>
        <v>1</v>
      </c>
      <c r="E24">
        <f>Table13[[#This Row],[12/2024 Rating]]-Table13[[#This Row],[08/2024 Rating]]</f>
        <v>0</v>
      </c>
    </row>
    <row r="25" spans="1:5">
      <c r="A25" t="s">
        <v>17</v>
      </c>
      <c r="B25" t="s">
        <v>9</v>
      </c>
      <c r="C25">
        <v>1</v>
      </c>
      <c r="D25">
        <f>Table13[[#This Row],[08/2024 Rating]]</f>
        <v>1</v>
      </c>
      <c r="E25">
        <f>Table13[[#This Row],[12/2024 Rating]]-Table13[[#This Row],[08/2024 Rating]]</f>
        <v>0</v>
      </c>
    </row>
    <row r="26" spans="1:5">
      <c r="A26" t="s">
        <v>17</v>
      </c>
      <c r="B26" t="s">
        <v>10</v>
      </c>
      <c r="C26">
        <v>3</v>
      </c>
      <c r="D26">
        <f>Table13[[#This Row],[08/2024 Rating]]</f>
        <v>3</v>
      </c>
      <c r="E26">
        <f>Table13[[#This Row],[12/2024 Rating]]-Table13[[#This Row],[08/2024 Rating]]</f>
        <v>0</v>
      </c>
    </row>
    <row r="27" spans="1:5">
      <c r="A27" t="s">
        <v>17</v>
      </c>
      <c r="B27" t="s">
        <v>11</v>
      </c>
      <c r="C27">
        <v>3</v>
      </c>
      <c r="D27">
        <f>Table13[[#This Row],[08/2024 Rating]]</f>
        <v>3</v>
      </c>
      <c r="E27">
        <f>Table13[[#This Row],[12/2024 Rating]]-Table13[[#This Row],[08/2024 Rating]]</f>
        <v>0</v>
      </c>
    </row>
    <row r="28" spans="1:5">
      <c r="A28" t="s">
        <v>17</v>
      </c>
      <c r="B28" t="s">
        <v>12</v>
      </c>
      <c r="C28">
        <v>1</v>
      </c>
      <c r="D28">
        <f>Table13[[#This Row],[08/2024 Rating]]</f>
        <v>1</v>
      </c>
      <c r="E28">
        <f>Table13[[#This Row],[12/2024 Rating]]-Table13[[#This Row],[08/2024 Rating]]</f>
        <v>0</v>
      </c>
    </row>
    <row r="29" spans="1:5">
      <c r="A29" t="s">
        <v>17</v>
      </c>
      <c r="B29" t="s">
        <v>13</v>
      </c>
      <c r="C29">
        <v>3</v>
      </c>
      <c r="D29">
        <f>Table13[[#This Row],[08/2024 Rating]]</f>
        <v>3</v>
      </c>
      <c r="E29">
        <f>Table13[[#This Row],[12/2024 Rating]]-Table13[[#This Row],[08/2024 Rating]]</f>
        <v>0</v>
      </c>
    </row>
    <row r="30" spans="1:5">
      <c r="A30" t="s">
        <v>17</v>
      </c>
      <c r="B30" t="s">
        <v>14</v>
      </c>
      <c r="C30">
        <v>2</v>
      </c>
      <c r="D30">
        <f>Table13[[#This Row],[08/2024 Rating]]</f>
        <v>2</v>
      </c>
      <c r="E30">
        <f>Table13[[#This Row],[12/2024 Rating]]-Table13[[#This Row],[08/2024 Rating]]</f>
        <v>0</v>
      </c>
    </row>
    <row r="31" spans="1:5">
      <c r="A31" t="s">
        <v>17</v>
      </c>
      <c r="B31" t="s">
        <v>15</v>
      </c>
      <c r="C31">
        <v>3</v>
      </c>
      <c r="D31">
        <f>Table13[[#This Row],[08/2024 Rating]]</f>
        <v>3</v>
      </c>
      <c r="E31">
        <f>Table13[[#This Row],[12/2024 Rating]]-Table13[[#This Row],[08/2024 Rating]]</f>
        <v>0</v>
      </c>
    </row>
    <row r="32" spans="1:5">
      <c r="A32" t="s">
        <v>18</v>
      </c>
      <c r="B32" t="s">
        <v>6</v>
      </c>
      <c r="C32">
        <v>3</v>
      </c>
      <c r="D32">
        <f>Table13[[#This Row],[08/2024 Rating]]</f>
        <v>3</v>
      </c>
      <c r="E32">
        <f>Table13[[#This Row],[12/2024 Rating]]-Table13[[#This Row],[08/2024 Rating]]</f>
        <v>0</v>
      </c>
    </row>
    <row r="33" spans="1:5">
      <c r="A33" t="s">
        <v>18</v>
      </c>
      <c r="B33" t="s">
        <v>7</v>
      </c>
      <c r="C33">
        <v>3</v>
      </c>
      <c r="D33">
        <f>Table13[[#This Row],[08/2024 Rating]]</f>
        <v>3</v>
      </c>
      <c r="E33">
        <f>Table13[[#This Row],[12/2024 Rating]]-Table13[[#This Row],[08/2024 Rating]]</f>
        <v>0</v>
      </c>
    </row>
    <row r="34" spans="1:5">
      <c r="A34" t="s">
        <v>18</v>
      </c>
      <c r="B34" t="s">
        <v>8</v>
      </c>
      <c r="C34">
        <v>3</v>
      </c>
      <c r="D34">
        <f>Table13[[#This Row],[08/2024 Rating]]</f>
        <v>3</v>
      </c>
      <c r="E34">
        <f>Table13[[#This Row],[12/2024 Rating]]-Table13[[#This Row],[08/2024 Rating]]</f>
        <v>0</v>
      </c>
    </row>
    <row r="35" spans="1:5">
      <c r="A35" t="s">
        <v>18</v>
      </c>
      <c r="B35" t="s">
        <v>9</v>
      </c>
      <c r="C35">
        <v>3</v>
      </c>
      <c r="D35">
        <f>Table13[[#This Row],[08/2024 Rating]]</f>
        <v>3</v>
      </c>
      <c r="E35">
        <f>Table13[[#This Row],[12/2024 Rating]]-Table13[[#This Row],[08/2024 Rating]]</f>
        <v>0</v>
      </c>
    </row>
    <row r="36" spans="1:5">
      <c r="A36" t="s">
        <v>18</v>
      </c>
      <c r="B36" t="s">
        <v>10</v>
      </c>
      <c r="C36">
        <v>3</v>
      </c>
      <c r="D36">
        <f>Table13[[#This Row],[08/2024 Rating]]</f>
        <v>3</v>
      </c>
      <c r="E36">
        <f>Table13[[#This Row],[12/2024 Rating]]-Table13[[#This Row],[08/2024 Rating]]</f>
        <v>0</v>
      </c>
    </row>
    <row r="37" spans="1:5">
      <c r="A37" t="s">
        <v>18</v>
      </c>
      <c r="B37" t="s">
        <v>11</v>
      </c>
      <c r="C37">
        <v>3</v>
      </c>
      <c r="D37">
        <f>Table13[[#This Row],[08/2024 Rating]]</f>
        <v>3</v>
      </c>
      <c r="E37">
        <f>Table13[[#This Row],[12/2024 Rating]]-Table13[[#This Row],[08/2024 Rating]]</f>
        <v>0</v>
      </c>
    </row>
    <row r="38" spans="1:5">
      <c r="A38" t="s">
        <v>18</v>
      </c>
      <c r="B38" t="s">
        <v>12</v>
      </c>
      <c r="C38">
        <v>3</v>
      </c>
      <c r="D38">
        <f>Table13[[#This Row],[08/2024 Rating]]</f>
        <v>3</v>
      </c>
      <c r="E38">
        <f>Table13[[#This Row],[12/2024 Rating]]-Table13[[#This Row],[08/2024 Rating]]</f>
        <v>0</v>
      </c>
    </row>
    <row r="39" spans="1:5">
      <c r="A39" t="s">
        <v>18</v>
      </c>
      <c r="B39" t="s">
        <v>13</v>
      </c>
      <c r="C39">
        <v>3</v>
      </c>
      <c r="D39">
        <f>Table13[[#This Row],[08/2024 Rating]]</f>
        <v>3</v>
      </c>
      <c r="E39">
        <f>Table13[[#This Row],[12/2024 Rating]]-Table13[[#This Row],[08/2024 Rating]]</f>
        <v>0</v>
      </c>
    </row>
    <row r="40" spans="1:5">
      <c r="A40" t="s">
        <v>18</v>
      </c>
      <c r="B40" t="s">
        <v>14</v>
      </c>
      <c r="C40">
        <v>3</v>
      </c>
      <c r="D40">
        <f>Table13[[#This Row],[08/2024 Rating]]</f>
        <v>3</v>
      </c>
      <c r="E40">
        <f>Table13[[#This Row],[12/2024 Rating]]-Table13[[#This Row],[08/2024 Rating]]</f>
        <v>0</v>
      </c>
    </row>
    <row r="41" spans="1:5">
      <c r="A41" t="s">
        <v>18</v>
      </c>
      <c r="B41" t="s">
        <v>15</v>
      </c>
      <c r="C41">
        <v>3</v>
      </c>
      <c r="D41">
        <f>Table13[[#This Row],[08/2024 Rating]]</f>
        <v>3</v>
      </c>
      <c r="E41">
        <f>Table13[[#This Row],[12/2024 Rating]]-Table13[[#This Row],[08/2024 Rating]]</f>
        <v>0</v>
      </c>
    </row>
    <row r="42" spans="1:5">
      <c r="A42" t="s">
        <v>19</v>
      </c>
      <c r="B42" t="s">
        <v>6</v>
      </c>
      <c r="C42">
        <v>3</v>
      </c>
      <c r="D42">
        <f>Table13[[#This Row],[08/2024 Rating]]</f>
        <v>3</v>
      </c>
      <c r="E42">
        <f>Table13[[#This Row],[12/2024 Rating]]-Table13[[#This Row],[08/2024 Rating]]</f>
        <v>0</v>
      </c>
    </row>
    <row r="43" spans="1:5">
      <c r="A43" t="s">
        <v>19</v>
      </c>
      <c r="B43" t="s">
        <v>7</v>
      </c>
      <c r="C43">
        <v>3</v>
      </c>
      <c r="D43">
        <f>Table13[[#This Row],[08/2024 Rating]]</f>
        <v>3</v>
      </c>
      <c r="E43">
        <f>Table13[[#This Row],[12/2024 Rating]]-Table13[[#This Row],[08/2024 Rating]]</f>
        <v>0</v>
      </c>
    </row>
    <row r="44" spans="1:5">
      <c r="A44" t="s">
        <v>19</v>
      </c>
      <c r="B44" t="s">
        <v>8</v>
      </c>
      <c r="C44">
        <v>3</v>
      </c>
      <c r="D44">
        <f>Table13[[#This Row],[08/2024 Rating]]</f>
        <v>3</v>
      </c>
      <c r="E44">
        <f>Table13[[#This Row],[12/2024 Rating]]-Table13[[#This Row],[08/2024 Rating]]</f>
        <v>0</v>
      </c>
    </row>
    <row r="45" spans="1:5">
      <c r="A45" t="s">
        <v>19</v>
      </c>
      <c r="B45" t="s">
        <v>9</v>
      </c>
      <c r="C45">
        <v>3</v>
      </c>
      <c r="D45">
        <f>Table13[[#This Row],[08/2024 Rating]]</f>
        <v>3</v>
      </c>
      <c r="E45">
        <f>Table13[[#This Row],[12/2024 Rating]]-Table13[[#This Row],[08/2024 Rating]]</f>
        <v>0</v>
      </c>
    </row>
    <row r="46" spans="1:5">
      <c r="A46" t="s">
        <v>19</v>
      </c>
      <c r="B46" t="s">
        <v>10</v>
      </c>
      <c r="C46">
        <v>3</v>
      </c>
      <c r="D46">
        <f>Table13[[#This Row],[08/2024 Rating]]</f>
        <v>3</v>
      </c>
      <c r="E46">
        <f>Table13[[#This Row],[12/2024 Rating]]-Table13[[#This Row],[08/2024 Rating]]</f>
        <v>0</v>
      </c>
    </row>
    <row r="47" spans="1:5">
      <c r="A47" t="s">
        <v>19</v>
      </c>
      <c r="B47" t="s">
        <v>11</v>
      </c>
      <c r="C47">
        <v>3</v>
      </c>
      <c r="D47">
        <f>Table13[[#This Row],[08/2024 Rating]]</f>
        <v>3</v>
      </c>
      <c r="E47">
        <f>Table13[[#This Row],[12/2024 Rating]]-Table13[[#This Row],[08/2024 Rating]]</f>
        <v>0</v>
      </c>
    </row>
    <row r="48" spans="1:5">
      <c r="A48" t="s">
        <v>19</v>
      </c>
      <c r="B48" t="s">
        <v>12</v>
      </c>
      <c r="C48">
        <v>3</v>
      </c>
      <c r="D48">
        <f>Table13[[#This Row],[08/2024 Rating]]</f>
        <v>3</v>
      </c>
      <c r="E48">
        <f>Table13[[#This Row],[12/2024 Rating]]-Table13[[#This Row],[08/2024 Rating]]</f>
        <v>0</v>
      </c>
    </row>
    <row r="49" spans="1:5">
      <c r="A49" t="s">
        <v>19</v>
      </c>
      <c r="B49" t="s">
        <v>13</v>
      </c>
      <c r="C49">
        <v>3</v>
      </c>
      <c r="D49">
        <f>Table13[[#This Row],[08/2024 Rating]]</f>
        <v>3</v>
      </c>
      <c r="E49">
        <f>Table13[[#This Row],[12/2024 Rating]]-Table13[[#This Row],[08/2024 Rating]]</f>
        <v>0</v>
      </c>
    </row>
    <row r="50" spans="1:5">
      <c r="A50" t="s">
        <v>19</v>
      </c>
      <c r="B50" t="s">
        <v>14</v>
      </c>
      <c r="C50">
        <v>3</v>
      </c>
      <c r="D50">
        <f>Table13[[#This Row],[08/2024 Rating]]</f>
        <v>3</v>
      </c>
      <c r="E50">
        <f>Table13[[#This Row],[12/2024 Rating]]-Table13[[#This Row],[08/2024 Rating]]</f>
        <v>0</v>
      </c>
    </row>
    <row r="51" spans="1:5">
      <c r="A51" t="s">
        <v>19</v>
      </c>
      <c r="B51" t="s">
        <v>15</v>
      </c>
      <c r="C51">
        <v>3</v>
      </c>
      <c r="D51">
        <f>Table13[[#This Row],[08/2024 Rating]]</f>
        <v>3</v>
      </c>
      <c r="E51">
        <f>Table13[[#This Row],[12/2024 Rating]]-Table13[[#This Row],[08/2024 Rating]]</f>
        <v>0</v>
      </c>
    </row>
    <row r="52" spans="1:5">
      <c r="A52" t="s">
        <v>20</v>
      </c>
      <c r="B52" t="s">
        <v>6</v>
      </c>
      <c r="C52">
        <v>3</v>
      </c>
      <c r="D52">
        <f>Table13[[#This Row],[08/2024 Rating]]</f>
        <v>3</v>
      </c>
      <c r="E52">
        <f>Table13[[#This Row],[12/2024 Rating]]-Table13[[#This Row],[08/2024 Rating]]</f>
        <v>0</v>
      </c>
    </row>
    <row r="53" spans="1:5">
      <c r="A53" t="s">
        <v>20</v>
      </c>
      <c r="B53" t="s">
        <v>7</v>
      </c>
      <c r="C53">
        <v>3</v>
      </c>
      <c r="D53">
        <f>Table13[[#This Row],[08/2024 Rating]]</f>
        <v>3</v>
      </c>
      <c r="E53">
        <f>Table13[[#This Row],[12/2024 Rating]]-Table13[[#This Row],[08/2024 Rating]]</f>
        <v>0</v>
      </c>
    </row>
    <row r="54" spans="1:5">
      <c r="A54" t="s">
        <v>20</v>
      </c>
      <c r="B54" t="s">
        <v>8</v>
      </c>
      <c r="C54">
        <v>3</v>
      </c>
      <c r="D54">
        <f>Table13[[#This Row],[08/2024 Rating]]</f>
        <v>3</v>
      </c>
      <c r="E54">
        <f>Table13[[#This Row],[12/2024 Rating]]-Table13[[#This Row],[08/2024 Rating]]</f>
        <v>0</v>
      </c>
    </row>
    <row r="55" spans="1:5">
      <c r="A55" t="s">
        <v>20</v>
      </c>
      <c r="B55" t="s">
        <v>9</v>
      </c>
      <c r="C55">
        <v>1</v>
      </c>
      <c r="D55">
        <f>Table13[[#This Row],[08/2024 Rating]]</f>
        <v>1</v>
      </c>
      <c r="E55">
        <f>Table13[[#This Row],[12/2024 Rating]]-Table13[[#This Row],[08/2024 Rating]]</f>
        <v>0</v>
      </c>
    </row>
    <row r="56" spans="1:5">
      <c r="A56" t="s">
        <v>20</v>
      </c>
      <c r="B56" t="s">
        <v>10</v>
      </c>
      <c r="C56">
        <v>3</v>
      </c>
      <c r="D56">
        <f>Table13[[#This Row],[08/2024 Rating]]</f>
        <v>3</v>
      </c>
      <c r="E56">
        <f>Table13[[#This Row],[12/2024 Rating]]-Table13[[#This Row],[08/2024 Rating]]</f>
        <v>0</v>
      </c>
    </row>
    <row r="57" spans="1:5">
      <c r="A57" t="s">
        <v>20</v>
      </c>
      <c r="B57" t="s">
        <v>11</v>
      </c>
      <c r="C57">
        <v>3</v>
      </c>
      <c r="D57">
        <f>Table13[[#This Row],[08/2024 Rating]]</f>
        <v>3</v>
      </c>
      <c r="E57">
        <f>Table13[[#This Row],[12/2024 Rating]]-Table13[[#This Row],[08/2024 Rating]]</f>
        <v>0</v>
      </c>
    </row>
    <row r="58" spans="1:5">
      <c r="A58" t="s">
        <v>20</v>
      </c>
      <c r="B58" t="s">
        <v>12</v>
      </c>
      <c r="C58">
        <v>1</v>
      </c>
      <c r="D58">
        <f>Table13[[#This Row],[08/2024 Rating]]</f>
        <v>1</v>
      </c>
      <c r="E58">
        <f>Table13[[#This Row],[12/2024 Rating]]-Table13[[#This Row],[08/2024 Rating]]</f>
        <v>0</v>
      </c>
    </row>
    <row r="59" spans="1:5">
      <c r="A59" t="s">
        <v>20</v>
      </c>
      <c r="B59" t="s">
        <v>13</v>
      </c>
      <c r="C59">
        <v>3</v>
      </c>
      <c r="D59">
        <f>Table13[[#This Row],[08/2024 Rating]]</f>
        <v>3</v>
      </c>
      <c r="E59">
        <f>Table13[[#This Row],[12/2024 Rating]]-Table13[[#This Row],[08/2024 Rating]]</f>
        <v>0</v>
      </c>
    </row>
    <row r="60" spans="1:5">
      <c r="A60" t="s">
        <v>20</v>
      </c>
      <c r="B60" t="s">
        <v>14</v>
      </c>
      <c r="C60">
        <v>1</v>
      </c>
      <c r="D60">
        <f>Table13[[#This Row],[08/2024 Rating]]</f>
        <v>1</v>
      </c>
      <c r="E60">
        <f>Table13[[#This Row],[12/2024 Rating]]-Table13[[#This Row],[08/2024 Rating]]</f>
        <v>0</v>
      </c>
    </row>
    <row r="61" spans="1:5">
      <c r="A61" t="s">
        <v>20</v>
      </c>
      <c r="B61" t="s">
        <v>15</v>
      </c>
      <c r="C61">
        <v>3</v>
      </c>
      <c r="D61">
        <f>Table13[[#This Row],[08/2024 Rating]]</f>
        <v>3</v>
      </c>
      <c r="E61">
        <f>Table13[[#This Row],[12/2024 Rating]]-Table13[[#This Row],[08/2024 Rating]]</f>
        <v>0</v>
      </c>
    </row>
    <row r="62" spans="1:5">
      <c r="A62" t="s">
        <v>21</v>
      </c>
      <c r="B62" t="s">
        <v>6</v>
      </c>
      <c r="C62">
        <v>3</v>
      </c>
      <c r="D62">
        <f>Table13[[#This Row],[08/2024 Rating]]</f>
        <v>3</v>
      </c>
      <c r="E62">
        <f>Table13[[#This Row],[12/2024 Rating]]-Table13[[#This Row],[08/2024 Rating]]</f>
        <v>0</v>
      </c>
    </row>
    <row r="63" spans="1:5">
      <c r="A63" t="s">
        <v>21</v>
      </c>
      <c r="B63" t="s">
        <v>7</v>
      </c>
      <c r="C63">
        <v>3</v>
      </c>
      <c r="D63">
        <f>Table13[[#This Row],[08/2024 Rating]]</f>
        <v>3</v>
      </c>
      <c r="E63">
        <f>Table13[[#This Row],[12/2024 Rating]]-Table13[[#This Row],[08/2024 Rating]]</f>
        <v>0</v>
      </c>
    </row>
    <row r="64" spans="1:5">
      <c r="A64" t="s">
        <v>21</v>
      </c>
      <c r="B64" t="s">
        <v>8</v>
      </c>
      <c r="C64">
        <v>3</v>
      </c>
      <c r="D64">
        <f>Table13[[#This Row],[08/2024 Rating]]</f>
        <v>3</v>
      </c>
      <c r="E64">
        <f>Table13[[#This Row],[12/2024 Rating]]-Table13[[#This Row],[08/2024 Rating]]</f>
        <v>0</v>
      </c>
    </row>
    <row r="65" spans="1:5">
      <c r="A65" t="s">
        <v>21</v>
      </c>
      <c r="B65" t="s">
        <v>9</v>
      </c>
      <c r="C65">
        <v>3</v>
      </c>
      <c r="D65">
        <f>Table13[[#This Row],[08/2024 Rating]]</f>
        <v>3</v>
      </c>
      <c r="E65">
        <f>Table13[[#This Row],[12/2024 Rating]]-Table13[[#This Row],[08/2024 Rating]]</f>
        <v>0</v>
      </c>
    </row>
    <row r="66" spans="1:5">
      <c r="A66" t="s">
        <v>21</v>
      </c>
      <c r="B66" t="s">
        <v>10</v>
      </c>
      <c r="C66">
        <v>3</v>
      </c>
      <c r="D66">
        <f>Table13[[#This Row],[08/2024 Rating]]</f>
        <v>3</v>
      </c>
      <c r="E66">
        <f>Table13[[#This Row],[12/2024 Rating]]-Table13[[#This Row],[08/2024 Rating]]</f>
        <v>0</v>
      </c>
    </row>
    <row r="67" spans="1:5">
      <c r="A67" t="s">
        <v>21</v>
      </c>
      <c r="B67" t="s">
        <v>11</v>
      </c>
      <c r="C67">
        <v>3</v>
      </c>
      <c r="D67">
        <f>Table13[[#This Row],[08/2024 Rating]]</f>
        <v>3</v>
      </c>
      <c r="E67">
        <f>Table13[[#This Row],[12/2024 Rating]]-Table13[[#This Row],[08/2024 Rating]]</f>
        <v>0</v>
      </c>
    </row>
    <row r="68" spans="1:5">
      <c r="A68" t="s">
        <v>21</v>
      </c>
      <c r="B68" t="s">
        <v>12</v>
      </c>
      <c r="C68">
        <v>1</v>
      </c>
      <c r="D68">
        <f>Table13[[#This Row],[08/2024 Rating]]</f>
        <v>1</v>
      </c>
      <c r="E68">
        <f>Table13[[#This Row],[12/2024 Rating]]-Table13[[#This Row],[08/2024 Rating]]</f>
        <v>0</v>
      </c>
    </row>
    <row r="69" spans="1:5">
      <c r="A69" t="s">
        <v>21</v>
      </c>
      <c r="B69" t="s">
        <v>13</v>
      </c>
      <c r="C69">
        <v>3</v>
      </c>
      <c r="D69">
        <f>Table13[[#This Row],[08/2024 Rating]]</f>
        <v>3</v>
      </c>
      <c r="E69">
        <f>Table13[[#This Row],[12/2024 Rating]]-Table13[[#This Row],[08/2024 Rating]]</f>
        <v>0</v>
      </c>
    </row>
    <row r="70" spans="1:5">
      <c r="A70" t="s">
        <v>21</v>
      </c>
      <c r="B70" t="s">
        <v>14</v>
      </c>
      <c r="C70">
        <v>2</v>
      </c>
      <c r="D70">
        <f>Table13[[#This Row],[08/2024 Rating]]</f>
        <v>2</v>
      </c>
      <c r="E70">
        <f>Table13[[#This Row],[12/2024 Rating]]-Table13[[#This Row],[08/2024 Rating]]</f>
        <v>0</v>
      </c>
    </row>
    <row r="71" spans="1:5">
      <c r="A71" t="s">
        <v>21</v>
      </c>
      <c r="B71" t="s">
        <v>15</v>
      </c>
      <c r="C71">
        <v>3</v>
      </c>
      <c r="D71">
        <f>Table13[[#This Row],[08/2024 Rating]]</f>
        <v>3</v>
      </c>
      <c r="E71">
        <f>Table13[[#This Row],[12/2024 Rating]]-Table13[[#This Row],[08/2024 Rating]]</f>
        <v>0</v>
      </c>
    </row>
    <row r="72" spans="1:5">
      <c r="A72" t="s">
        <v>22</v>
      </c>
      <c r="B72" t="s">
        <v>6</v>
      </c>
      <c r="C72">
        <v>3</v>
      </c>
      <c r="D72">
        <f>Table13[[#This Row],[08/2024 Rating]]</f>
        <v>3</v>
      </c>
      <c r="E72">
        <f>Table13[[#This Row],[12/2024 Rating]]-Table13[[#This Row],[08/2024 Rating]]</f>
        <v>0</v>
      </c>
    </row>
    <row r="73" spans="1:5">
      <c r="A73" t="s">
        <v>22</v>
      </c>
      <c r="B73" t="s">
        <v>7</v>
      </c>
      <c r="C73">
        <v>3</v>
      </c>
      <c r="D73">
        <f>Table13[[#This Row],[08/2024 Rating]]</f>
        <v>3</v>
      </c>
      <c r="E73">
        <f>Table13[[#This Row],[12/2024 Rating]]-Table13[[#This Row],[08/2024 Rating]]</f>
        <v>0</v>
      </c>
    </row>
    <row r="74" spans="1:5">
      <c r="A74" t="s">
        <v>22</v>
      </c>
      <c r="B74" t="s">
        <v>8</v>
      </c>
      <c r="C74">
        <v>3</v>
      </c>
      <c r="D74">
        <f>Table13[[#This Row],[08/2024 Rating]]</f>
        <v>3</v>
      </c>
      <c r="E74">
        <f>Table13[[#This Row],[12/2024 Rating]]-Table13[[#This Row],[08/2024 Rating]]</f>
        <v>0</v>
      </c>
    </row>
    <row r="75" spans="1:5">
      <c r="A75" t="s">
        <v>22</v>
      </c>
      <c r="B75" t="s">
        <v>9</v>
      </c>
      <c r="C75">
        <v>1</v>
      </c>
      <c r="D75">
        <f>Table13[[#This Row],[08/2024 Rating]]</f>
        <v>1</v>
      </c>
      <c r="E75">
        <f>Table13[[#This Row],[12/2024 Rating]]-Table13[[#This Row],[08/2024 Rating]]</f>
        <v>0</v>
      </c>
    </row>
    <row r="76" spans="1:5">
      <c r="A76" t="s">
        <v>22</v>
      </c>
      <c r="B76" t="s">
        <v>10</v>
      </c>
      <c r="C76">
        <v>3</v>
      </c>
      <c r="D76">
        <f>Table13[[#This Row],[08/2024 Rating]]</f>
        <v>3</v>
      </c>
      <c r="E76">
        <f>Table13[[#This Row],[12/2024 Rating]]-Table13[[#This Row],[08/2024 Rating]]</f>
        <v>0</v>
      </c>
    </row>
    <row r="77" spans="1:5">
      <c r="A77" t="s">
        <v>22</v>
      </c>
      <c r="B77" t="s">
        <v>11</v>
      </c>
      <c r="C77">
        <v>3</v>
      </c>
      <c r="D77">
        <f>Table13[[#This Row],[08/2024 Rating]]</f>
        <v>3</v>
      </c>
      <c r="E77">
        <f>Table13[[#This Row],[12/2024 Rating]]-Table13[[#This Row],[08/2024 Rating]]</f>
        <v>0</v>
      </c>
    </row>
    <row r="78" spans="1:5">
      <c r="A78" t="s">
        <v>22</v>
      </c>
      <c r="B78" t="s">
        <v>12</v>
      </c>
      <c r="C78">
        <v>1</v>
      </c>
      <c r="D78">
        <f>Table13[[#This Row],[08/2024 Rating]]</f>
        <v>1</v>
      </c>
      <c r="E78">
        <f>Table13[[#This Row],[12/2024 Rating]]-Table13[[#This Row],[08/2024 Rating]]</f>
        <v>0</v>
      </c>
    </row>
    <row r="79" spans="1:5">
      <c r="A79" t="s">
        <v>22</v>
      </c>
      <c r="B79" t="s">
        <v>13</v>
      </c>
      <c r="C79">
        <v>3</v>
      </c>
      <c r="D79">
        <f>Table13[[#This Row],[08/2024 Rating]]</f>
        <v>3</v>
      </c>
      <c r="E79">
        <f>Table13[[#This Row],[12/2024 Rating]]-Table13[[#This Row],[08/2024 Rating]]</f>
        <v>0</v>
      </c>
    </row>
    <row r="80" spans="1:5">
      <c r="A80" t="s">
        <v>22</v>
      </c>
      <c r="B80" t="s">
        <v>14</v>
      </c>
      <c r="C80">
        <v>2</v>
      </c>
      <c r="D80">
        <f>Table13[[#This Row],[08/2024 Rating]]</f>
        <v>2</v>
      </c>
      <c r="E80">
        <f>Table13[[#This Row],[12/2024 Rating]]-Table13[[#This Row],[08/2024 Rating]]</f>
        <v>0</v>
      </c>
    </row>
    <row r="81" spans="1:5">
      <c r="A81" t="s">
        <v>22</v>
      </c>
      <c r="B81" t="s">
        <v>15</v>
      </c>
      <c r="C81">
        <v>3</v>
      </c>
      <c r="D81">
        <f>Table13[[#This Row],[08/2024 Rating]]</f>
        <v>3</v>
      </c>
      <c r="E81">
        <f>Table13[[#This Row],[12/2024 Rating]]-Table13[[#This Row],[08/2024 Rating]]</f>
        <v>0</v>
      </c>
    </row>
    <row r="82" spans="1:5">
      <c r="A82" t="s">
        <v>23</v>
      </c>
      <c r="B82" t="s">
        <v>6</v>
      </c>
      <c r="C82">
        <v>3</v>
      </c>
      <c r="D82">
        <f>Table13[[#This Row],[08/2024 Rating]]</f>
        <v>3</v>
      </c>
      <c r="E82">
        <f>Table13[[#This Row],[12/2024 Rating]]-Table13[[#This Row],[08/2024 Rating]]</f>
        <v>0</v>
      </c>
    </row>
    <row r="83" spans="1:5">
      <c r="A83" t="s">
        <v>23</v>
      </c>
      <c r="B83" t="s">
        <v>7</v>
      </c>
      <c r="C83">
        <v>2</v>
      </c>
      <c r="D83">
        <f>Table13[[#This Row],[08/2024 Rating]]</f>
        <v>2</v>
      </c>
      <c r="E83">
        <f>Table13[[#This Row],[12/2024 Rating]]-Table13[[#This Row],[08/2024 Rating]]</f>
        <v>0</v>
      </c>
    </row>
    <row r="84" spans="1:5">
      <c r="A84" t="s">
        <v>23</v>
      </c>
      <c r="B84" t="s">
        <v>8</v>
      </c>
      <c r="C84">
        <v>3</v>
      </c>
      <c r="D84">
        <f>Table13[[#This Row],[08/2024 Rating]]</f>
        <v>3</v>
      </c>
      <c r="E84">
        <f>Table13[[#This Row],[12/2024 Rating]]-Table13[[#This Row],[08/2024 Rating]]</f>
        <v>0</v>
      </c>
    </row>
    <row r="85" spans="1:5">
      <c r="A85" t="s">
        <v>23</v>
      </c>
      <c r="B85" t="s">
        <v>9</v>
      </c>
      <c r="C85">
        <v>1</v>
      </c>
      <c r="D85">
        <f>Table13[[#This Row],[08/2024 Rating]]</f>
        <v>1</v>
      </c>
      <c r="E85">
        <f>Table13[[#This Row],[12/2024 Rating]]-Table13[[#This Row],[08/2024 Rating]]</f>
        <v>0</v>
      </c>
    </row>
    <row r="86" spans="1:5">
      <c r="A86" t="s">
        <v>23</v>
      </c>
      <c r="B86" t="s">
        <v>10</v>
      </c>
      <c r="C86">
        <v>1</v>
      </c>
      <c r="D86">
        <f>Table13[[#This Row],[08/2024 Rating]]</f>
        <v>1</v>
      </c>
      <c r="E86">
        <f>Table13[[#This Row],[12/2024 Rating]]-Table13[[#This Row],[08/2024 Rating]]</f>
        <v>0</v>
      </c>
    </row>
    <row r="87" spans="1:5">
      <c r="A87" t="s">
        <v>23</v>
      </c>
      <c r="B87" t="s">
        <v>11</v>
      </c>
      <c r="C87">
        <v>2</v>
      </c>
      <c r="D87">
        <f>Table13[[#This Row],[08/2024 Rating]]</f>
        <v>2</v>
      </c>
      <c r="E87">
        <f>Table13[[#This Row],[12/2024 Rating]]-Table13[[#This Row],[08/2024 Rating]]</f>
        <v>0</v>
      </c>
    </row>
    <row r="88" spans="1:5">
      <c r="A88" t="s">
        <v>23</v>
      </c>
      <c r="B88" t="s">
        <v>12</v>
      </c>
      <c r="C88">
        <v>1</v>
      </c>
      <c r="D88">
        <f>Table13[[#This Row],[08/2024 Rating]]</f>
        <v>1</v>
      </c>
      <c r="E88">
        <f>Table13[[#This Row],[12/2024 Rating]]-Table13[[#This Row],[08/2024 Rating]]</f>
        <v>0</v>
      </c>
    </row>
    <row r="89" spans="1:5">
      <c r="A89" t="s">
        <v>23</v>
      </c>
      <c r="B89" t="s">
        <v>13</v>
      </c>
      <c r="C89">
        <v>2</v>
      </c>
      <c r="D89">
        <f>Table13[[#This Row],[08/2024 Rating]]</f>
        <v>2</v>
      </c>
      <c r="E89">
        <f>Table13[[#This Row],[12/2024 Rating]]-Table13[[#This Row],[08/2024 Rating]]</f>
        <v>0</v>
      </c>
    </row>
    <row r="90" spans="1:5">
      <c r="A90" t="s">
        <v>23</v>
      </c>
      <c r="B90" t="s">
        <v>14</v>
      </c>
      <c r="C90">
        <v>1</v>
      </c>
      <c r="D90">
        <f>Table13[[#This Row],[08/2024 Rating]]</f>
        <v>1</v>
      </c>
      <c r="E90">
        <f>Table13[[#This Row],[12/2024 Rating]]-Table13[[#This Row],[08/2024 Rating]]</f>
        <v>0</v>
      </c>
    </row>
    <row r="91" spans="1:5">
      <c r="A91" t="s">
        <v>23</v>
      </c>
      <c r="B91" t="s">
        <v>15</v>
      </c>
      <c r="C91">
        <v>2</v>
      </c>
      <c r="D91">
        <f>Table13[[#This Row],[08/2024 Rating]]</f>
        <v>2</v>
      </c>
      <c r="E91">
        <f>Table13[[#This Row],[12/2024 Rating]]-Table13[[#This Row],[08/2024 Rating]]</f>
        <v>0</v>
      </c>
    </row>
    <row r="92" spans="1:5">
      <c r="A92" t="s">
        <v>24</v>
      </c>
      <c r="B92" t="s">
        <v>6</v>
      </c>
      <c r="C92">
        <v>3</v>
      </c>
      <c r="D92">
        <f>Table13[[#This Row],[08/2024 Rating]]</f>
        <v>3</v>
      </c>
      <c r="E92">
        <f>Table13[[#This Row],[12/2024 Rating]]-Table13[[#This Row],[08/2024 Rating]]</f>
        <v>0</v>
      </c>
    </row>
    <row r="93" spans="1:5">
      <c r="A93" t="s">
        <v>24</v>
      </c>
      <c r="B93" t="s">
        <v>7</v>
      </c>
      <c r="C93">
        <v>3</v>
      </c>
      <c r="D93">
        <f>Table13[[#This Row],[08/2024 Rating]]</f>
        <v>3</v>
      </c>
      <c r="E93">
        <f>Table13[[#This Row],[12/2024 Rating]]-Table13[[#This Row],[08/2024 Rating]]</f>
        <v>0</v>
      </c>
    </row>
    <row r="94" spans="1:5">
      <c r="A94" t="s">
        <v>24</v>
      </c>
      <c r="B94" t="s">
        <v>8</v>
      </c>
      <c r="C94">
        <v>1</v>
      </c>
      <c r="D94">
        <f>Table13[[#This Row],[08/2024 Rating]]</f>
        <v>1</v>
      </c>
      <c r="E94">
        <f>Table13[[#This Row],[12/2024 Rating]]-Table13[[#This Row],[08/2024 Rating]]</f>
        <v>0</v>
      </c>
    </row>
    <row r="95" spans="1:5">
      <c r="A95" t="s">
        <v>24</v>
      </c>
      <c r="B95" t="s">
        <v>9</v>
      </c>
      <c r="C95">
        <v>1</v>
      </c>
      <c r="D95">
        <f>Table13[[#This Row],[08/2024 Rating]]</f>
        <v>1</v>
      </c>
      <c r="E95">
        <f>Table13[[#This Row],[12/2024 Rating]]-Table13[[#This Row],[08/2024 Rating]]</f>
        <v>0</v>
      </c>
    </row>
    <row r="96" spans="1:5">
      <c r="A96" t="s">
        <v>24</v>
      </c>
      <c r="B96" t="s">
        <v>10</v>
      </c>
      <c r="C96">
        <v>3</v>
      </c>
      <c r="D96">
        <f>Table13[[#This Row],[08/2024 Rating]]</f>
        <v>3</v>
      </c>
      <c r="E96">
        <f>Table13[[#This Row],[12/2024 Rating]]-Table13[[#This Row],[08/2024 Rating]]</f>
        <v>0</v>
      </c>
    </row>
    <row r="97" spans="1:5">
      <c r="A97" t="s">
        <v>24</v>
      </c>
      <c r="B97" t="s">
        <v>11</v>
      </c>
      <c r="C97">
        <v>3</v>
      </c>
      <c r="D97">
        <f>Table13[[#This Row],[08/2024 Rating]]</f>
        <v>3</v>
      </c>
      <c r="E97">
        <f>Table13[[#This Row],[12/2024 Rating]]-Table13[[#This Row],[08/2024 Rating]]</f>
        <v>0</v>
      </c>
    </row>
    <row r="98" spans="1:5">
      <c r="A98" t="s">
        <v>24</v>
      </c>
      <c r="B98" t="s">
        <v>12</v>
      </c>
      <c r="C98">
        <v>1</v>
      </c>
      <c r="D98">
        <f>Table13[[#This Row],[08/2024 Rating]]</f>
        <v>1</v>
      </c>
      <c r="E98">
        <f>Table13[[#This Row],[12/2024 Rating]]-Table13[[#This Row],[08/2024 Rating]]</f>
        <v>0</v>
      </c>
    </row>
    <row r="99" spans="1:5">
      <c r="A99" t="s">
        <v>24</v>
      </c>
      <c r="B99" t="s">
        <v>13</v>
      </c>
      <c r="C99">
        <v>3</v>
      </c>
      <c r="D99">
        <f>Table13[[#This Row],[08/2024 Rating]]</f>
        <v>3</v>
      </c>
      <c r="E99">
        <f>Table13[[#This Row],[12/2024 Rating]]-Table13[[#This Row],[08/2024 Rating]]</f>
        <v>0</v>
      </c>
    </row>
    <row r="100" spans="1:5">
      <c r="A100" t="s">
        <v>24</v>
      </c>
      <c r="B100" t="s">
        <v>14</v>
      </c>
      <c r="C100">
        <v>3</v>
      </c>
      <c r="D100">
        <f>Table13[[#This Row],[08/2024 Rating]]</f>
        <v>3</v>
      </c>
      <c r="E100">
        <f>Table13[[#This Row],[12/2024 Rating]]-Table13[[#This Row],[08/2024 Rating]]</f>
        <v>0</v>
      </c>
    </row>
    <row r="101" spans="1:5">
      <c r="A101" t="s">
        <v>24</v>
      </c>
      <c r="B101" t="s">
        <v>15</v>
      </c>
      <c r="C101">
        <v>3</v>
      </c>
      <c r="D101">
        <f>Table13[[#This Row],[08/2024 Rating]]</f>
        <v>3</v>
      </c>
      <c r="E101">
        <f>Table13[[#This Row],[12/2024 Rating]]-Table13[[#This Row],[08/2024 Rating]]</f>
        <v>0</v>
      </c>
    </row>
    <row r="102" spans="1:5">
      <c r="A102" t="s">
        <v>25</v>
      </c>
      <c r="B102" t="s">
        <v>6</v>
      </c>
      <c r="C102">
        <v>3</v>
      </c>
      <c r="D102">
        <f>Table13[[#This Row],[08/2024 Rating]]</f>
        <v>3</v>
      </c>
      <c r="E102">
        <f>Table13[[#This Row],[12/2024 Rating]]-Table13[[#This Row],[08/2024 Rating]]</f>
        <v>0</v>
      </c>
    </row>
    <row r="103" spans="1:5">
      <c r="A103" t="s">
        <v>25</v>
      </c>
      <c r="B103" t="s">
        <v>7</v>
      </c>
      <c r="C103">
        <v>3</v>
      </c>
      <c r="D103">
        <f>Table13[[#This Row],[08/2024 Rating]]</f>
        <v>3</v>
      </c>
      <c r="E103">
        <f>Table13[[#This Row],[12/2024 Rating]]-Table13[[#This Row],[08/2024 Rating]]</f>
        <v>0</v>
      </c>
    </row>
    <row r="104" spans="1:5">
      <c r="A104" t="s">
        <v>25</v>
      </c>
      <c r="B104" t="s">
        <v>8</v>
      </c>
      <c r="C104">
        <v>3</v>
      </c>
      <c r="D104">
        <f>Table13[[#This Row],[08/2024 Rating]]</f>
        <v>3</v>
      </c>
      <c r="E104">
        <f>Table13[[#This Row],[12/2024 Rating]]-Table13[[#This Row],[08/2024 Rating]]</f>
        <v>0</v>
      </c>
    </row>
    <row r="105" spans="1:5">
      <c r="A105" t="s">
        <v>25</v>
      </c>
      <c r="B105" t="s">
        <v>9</v>
      </c>
      <c r="C105">
        <v>3</v>
      </c>
      <c r="D105">
        <f>Table13[[#This Row],[08/2024 Rating]]</f>
        <v>3</v>
      </c>
      <c r="E105">
        <f>Table13[[#This Row],[12/2024 Rating]]-Table13[[#This Row],[08/2024 Rating]]</f>
        <v>0</v>
      </c>
    </row>
    <row r="106" spans="1:5">
      <c r="A106" t="s">
        <v>25</v>
      </c>
      <c r="B106" t="s">
        <v>10</v>
      </c>
      <c r="C106">
        <v>3</v>
      </c>
      <c r="D106">
        <f>Table13[[#This Row],[08/2024 Rating]]</f>
        <v>3</v>
      </c>
      <c r="E106">
        <f>Table13[[#This Row],[12/2024 Rating]]-Table13[[#This Row],[08/2024 Rating]]</f>
        <v>0</v>
      </c>
    </row>
    <row r="107" spans="1:5">
      <c r="A107" t="s">
        <v>25</v>
      </c>
      <c r="B107" t="s">
        <v>11</v>
      </c>
      <c r="C107">
        <v>3</v>
      </c>
      <c r="D107">
        <f>Table13[[#This Row],[08/2024 Rating]]</f>
        <v>3</v>
      </c>
      <c r="E107">
        <f>Table13[[#This Row],[12/2024 Rating]]-Table13[[#This Row],[08/2024 Rating]]</f>
        <v>0</v>
      </c>
    </row>
    <row r="108" spans="1:5">
      <c r="A108" t="s">
        <v>25</v>
      </c>
      <c r="B108" t="s">
        <v>12</v>
      </c>
      <c r="C108">
        <v>3</v>
      </c>
      <c r="D108">
        <f>Table13[[#This Row],[08/2024 Rating]]</f>
        <v>3</v>
      </c>
      <c r="E108">
        <f>Table13[[#This Row],[12/2024 Rating]]-Table13[[#This Row],[08/2024 Rating]]</f>
        <v>0</v>
      </c>
    </row>
    <row r="109" spans="1:5">
      <c r="A109" t="s">
        <v>25</v>
      </c>
      <c r="B109" t="s">
        <v>13</v>
      </c>
      <c r="C109">
        <v>3</v>
      </c>
      <c r="D109">
        <f>Table13[[#This Row],[08/2024 Rating]]</f>
        <v>3</v>
      </c>
      <c r="E109">
        <f>Table13[[#This Row],[12/2024 Rating]]-Table13[[#This Row],[08/2024 Rating]]</f>
        <v>0</v>
      </c>
    </row>
    <row r="110" spans="1:5">
      <c r="A110" t="s">
        <v>25</v>
      </c>
      <c r="B110" t="s">
        <v>14</v>
      </c>
      <c r="C110">
        <v>3</v>
      </c>
      <c r="D110">
        <f>Table13[[#This Row],[08/2024 Rating]]</f>
        <v>3</v>
      </c>
      <c r="E110">
        <f>Table13[[#This Row],[12/2024 Rating]]-Table13[[#This Row],[08/2024 Rating]]</f>
        <v>0</v>
      </c>
    </row>
    <row r="111" spans="1:5">
      <c r="A111" t="s">
        <v>25</v>
      </c>
      <c r="B111" t="s">
        <v>15</v>
      </c>
      <c r="C111">
        <v>3</v>
      </c>
      <c r="D111">
        <f>Table13[[#This Row],[08/2024 Rating]]</f>
        <v>3</v>
      </c>
      <c r="E111">
        <f>Table13[[#This Row],[12/2024 Rating]]-Table13[[#This Row],[08/2024 Rating]]</f>
        <v>0</v>
      </c>
    </row>
    <row r="112" spans="1:5">
      <c r="A112" t="s">
        <v>26</v>
      </c>
      <c r="B112" t="s">
        <v>6</v>
      </c>
      <c r="C112">
        <v>2</v>
      </c>
      <c r="D112">
        <v>1</v>
      </c>
      <c r="E112" s="7">
        <f>Table13[[#This Row],[12/2024 Rating]]-Table13[[#This Row],[08/2024 Rating]]</f>
        <v>-1</v>
      </c>
    </row>
    <row r="113" spans="1:5">
      <c r="A113" t="s">
        <v>26</v>
      </c>
      <c r="B113" t="s">
        <v>7</v>
      </c>
      <c r="C113">
        <v>2</v>
      </c>
      <c r="D113">
        <v>1</v>
      </c>
      <c r="E113" s="7">
        <f>Table13[[#This Row],[12/2024 Rating]]-Table13[[#This Row],[08/2024 Rating]]</f>
        <v>-1</v>
      </c>
    </row>
    <row r="114" spans="1:5">
      <c r="A114" t="s">
        <v>26</v>
      </c>
      <c r="B114" t="s">
        <v>8</v>
      </c>
      <c r="C114">
        <v>1</v>
      </c>
      <c r="D114">
        <f>Table13[[#This Row],[08/2024 Rating]]</f>
        <v>1</v>
      </c>
      <c r="E114">
        <f>Table13[[#This Row],[12/2024 Rating]]-Table13[[#This Row],[08/2024 Rating]]</f>
        <v>0</v>
      </c>
    </row>
    <row r="115" spans="1:5">
      <c r="A115" t="s">
        <v>26</v>
      </c>
      <c r="B115" t="s">
        <v>9</v>
      </c>
      <c r="C115">
        <v>2</v>
      </c>
      <c r="D115">
        <v>1</v>
      </c>
      <c r="E115" s="7">
        <f>Table13[[#This Row],[12/2024 Rating]]-Table13[[#This Row],[08/2024 Rating]]</f>
        <v>-1</v>
      </c>
    </row>
    <row r="116" spans="1:5">
      <c r="A116" t="s">
        <v>26</v>
      </c>
      <c r="B116" t="s">
        <v>10</v>
      </c>
      <c r="C116">
        <v>2</v>
      </c>
      <c r="D116">
        <v>1</v>
      </c>
      <c r="E116" s="7">
        <f>Table13[[#This Row],[12/2024 Rating]]-Table13[[#This Row],[08/2024 Rating]]</f>
        <v>-1</v>
      </c>
    </row>
    <row r="117" spans="1:5">
      <c r="A117" t="s">
        <v>26</v>
      </c>
      <c r="B117" t="s">
        <v>11</v>
      </c>
      <c r="C117">
        <v>2</v>
      </c>
      <c r="D117">
        <v>1</v>
      </c>
      <c r="E117" s="7">
        <f>Table13[[#This Row],[12/2024 Rating]]-Table13[[#This Row],[08/2024 Rating]]</f>
        <v>-1</v>
      </c>
    </row>
    <row r="118" spans="1:5">
      <c r="A118" t="s">
        <v>26</v>
      </c>
      <c r="B118" t="s">
        <v>12</v>
      </c>
      <c r="C118">
        <v>2</v>
      </c>
      <c r="D118">
        <v>1</v>
      </c>
      <c r="E118" s="7">
        <f>Table13[[#This Row],[12/2024 Rating]]-Table13[[#This Row],[08/2024 Rating]]</f>
        <v>-1</v>
      </c>
    </row>
    <row r="119" spans="1:5">
      <c r="A119" t="s">
        <v>26</v>
      </c>
      <c r="B119" t="s">
        <v>13</v>
      </c>
      <c r="C119">
        <v>2</v>
      </c>
      <c r="D119">
        <v>1</v>
      </c>
      <c r="E119" s="7">
        <f>Table13[[#This Row],[12/2024 Rating]]-Table13[[#This Row],[08/2024 Rating]]</f>
        <v>-1</v>
      </c>
    </row>
    <row r="120" spans="1:5">
      <c r="A120" t="s">
        <v>26</v>
      </c>
      <c r="B120" t="s">
        <v>14</v>
      </c>
      <c r="C120">
        <v>2</v>
      </c>
      <c r="D120">
        <v>1</v>
      </c>
      <c r="E120" s="7">
        <f>Table13[[#This Row],[12/2024 Rating]]-Table13[[#This Row],[08/2024 Rating]]</f>
        <v>-1</v>
      </c>
    </row>
    <row r="121" spans="1:5">
      <c r="A121" t="s">
        <v>26</v>
      </c>
      <c r="B121" t="s">
        <v>15</v>
      </c>
      <c r="C121">
        <v>2</v>
      </c>
      <c r="D121">
        <v>1</v>
      </c>
      <c r="E121" s="7">
        <f>Table13[[#This Row],[12/2024 Rating]]-Table13[[#This Row],[08/2024 Rating]]</f>
        <v>-1</v>
      </c>
    </row>
    <row r="122" spans="1:5">
      <c r="A122" t="s">
        <v>27</v>
      </c>
      <c r="B122" t="s">
        <v>6</v>
      </c>
      <c r="C122">
        <v>3</v>
      </c>
      <c r="D122">
        <f>Table13[[#This Row],[08/2024 Rating]]</f>
        <v>3</v>
      </c>
      <c r="E122">
        <f>Table13[[#This Row],[12/2024 Rating]]-Table13[[#This Row],[08/2024 Rating]]</f>
        <v>0</v>
      </c>
    </row>
    <row r="123" spans="1:5">
      <c r="A123" t="s">
        <v>27</v>
      </c>
      <c r="B123" t="s">
        <v>7</v>
      </c>
      <c r="C123">
        <v>3</v>
      </c>
      <c r="D123">
        <f>Table13[[#This Row],[08/2024 Rating]]</f>
        <v>3</v>
      </c>
      <c r="E123">
        <f>Table13[[#This Row],[12/2024 Rating]]-Table13[[#This Row],[08/2024 Rating]]</f>
        <v>0</v>
      </c>
    </row>
    <row r="124" spans="1:5">
      <c r="A124" t="s">
        <v>27</v>
      </c>
      <c r="B124" t="s">
        <v>8</v>
      </c>
      <c r="C124">
        <v>1</v>
      </c>
      <c r="D124">
        <f>Table13[[#This Row],[08/2024 Rating]]</f>
        <v>1</v>
      </c>
      <c r="E124">
        <f>Table13[[#This Row],[12/2024 Rating]]-Table13[[#This Row],[08/2024 Rating]]</f>
        <v>0</v>
      </c>
    </row>
    <row r="125" spans="1:5">
      <c r="A125" t="s">
        <v>27</v>
      </c>
      <c r="B125" t="s">
        <v>9</v>
      </c>
      <c r="C125">
        <v>1</v>
      </c>
      <c r="D125">
        <f>Table13[[#This Row],[08/2024 Rating]]</f>
        <v>1</v>
      </c>
      <c r="E125">
        <f>Table13[[#This Row],[12/2024 Rating]]-Table13[[#This Row],[08/2024 Rating]]</f>
        <v>0</v>
      </c>
    </row>
    <row r="126" spans="1:5">
      <c r="A126" t="s">
        <v>27</v>
      </c>
      <c r="B126" t="s">
        <v>10</v>
      </c>
      <c r="C126">
        <v>3</v>
      </c>
      <c r="D126">
        <f>Table13[[#This Row],[08/2024 Rating]]</f>
        <v>3</v>
      </c>
      <c r="E126">
        <f>Table13[[#This Row],[12/2024 Rating]]-Table13[[#This Row],[08/2024 Rating]]</f>
        <v>0</v>
      </c>
    </row>
    <row r="127" spans="1:5">
      <c r="A127" t="s">
        <v>27</v>
      </c>
      <c r="B127" t="s">
        <v>11</v>
      </c>
      <c r="C127">
        <v>3</v>
      </c>
      <c r="D127">
        <f>Table13[[#This Row],[08/2024 Rating]]</f>
        <v>3</v>
      </c>
      <c r="E127">
        <f>Table13[[#This Row],[12/2024 Rating]]-Table13[[#This Row],[08/2024 Rating]]</f>
        <v>0</v>
      </c>
    </row>
    <row r="128" spans="1:5">
      <c r="A128" t="s">
        <v>27</v>
      </c>
      <c r="B128" t="s">
        <v>12</v>
      </c>
      <c r="C128">
        <v>1</v>
      </c>
      <c r="D128">
        <f>Table13[[#This Row],[08/2024 Rating]]</f>
        <v>1</v>
      </c>
      <c r="E128">
        <f>Table13[[#This Row],[12/2024 Rating]]-Table13[[#This Row],[08/2024 Rating]]</f>
        <v>0</v>
      </c>
    </row>
    <row r="129" spans="1:5">
      <c r="A129" t="s">
        <v>27</v>
      </c>
      <c r="B129" t="s">
        <v>13</v>
      </c>
      <c r="C129">
        <v>3</v>
      </c>
      <c r="D129">
        <f>Table13[[#This Row],[08/2024 Rating]]</f>
        <v>3</v>
      </c>
      <c r="E129">
        <f>Table13[[#This Row],[12/2024 Rating]]-Table13[[#This Row],[08/2024 Rating]]</f>
        <v>0</v>
      </c>
    </row>
    <row r="130" spans="1:5">
      <c r="A130" t="s">
        <v>27</v>
      </c>
      <c r="B130" t="s">
        <v>14</v>
      </c>
      <c r="C130">
        <v>1</v>
      </c>
      <c r="D130">
        <f>Table13[[#This Row],[08/2024 Rating]]</f>
        <v>1</v>
      </c>
      <c r="E130">
        <f>Table13[[#This Row],[12/2024 Rating]]-Table13[[#This Row],[08/2024 Rating]]</f>
        <v>0</v>
      </c>
    </row>
    <row r="131" spans="1:5">
      <c r="A131" t="s">
        <v>27</v>
      </c>
      <c r="B131" t="s">
        <v>15</v>
      </c>
      <c r="C131">
        <v>1</v>
      </c>
      <c r="D131">
        <f>Table13[[#This Row],[08/2024 Rating]]</f>
        <v>1</v>
      </c>
      <c r="E131">
        <f>Table13[[#This Row],[12/2024 Rating]]-Table13[[#This Row],[08/2024 Rating]]</f>
        <v>0</v>
      </c>
    </row>
    <row r="132" spans="1:5">
      <c r="A132" t="s">
        <v>29</v>
      </c>
      <c r="B132" t="s">
        <v>6</v>
      </c>
      <c r="C132">
        <v>2</v>
      </c>
      <c r="D132">
        <f>Table13[[#This Row],[08/2024 Rating]]</f>
        <v>2</v>
      </c>
      <c r="E132">
        <f>Table13[[#This Row],[12/2024 Rating]]-Table13[[#This Row],[08/2024 Rating]]</f>
        <v>0</v>
      </c>
    </row>
    <row r="133" spans="1:5">
      <c r="A133" t="s">
        <v>29</v>
      </c>
      <c r="B133" t="s">
        <v>7</v>
      </c>
      <c r="C133">
        <v>2</v>
      </c>
      <c r="D133">
        <f>Table13[[#This Row],[08/2024 Rating]]</f>
        <v>2</v>
      </c>
      <c r="E133">
        <f>Table13[[#This Row],[12/2024 Rating]]-Table13[[#This Row],[08/2024 Rating]]</f>
        <v>0</v>
      </c>
    </row>
    <row r="134" spans="1:5">
      <c r="A134" t="s">
        <v>29</v>
      </c>
      <c r="B134" t="s">
        <v>8</v>
      </c>
      <c r="C134">
        <v>2</v>
      </c>
      <c r="D134">
        <f>Table13[[#This Row],[08/2024 Rating]]</f>
        <v>2</v>
      </c>
      <c r="E134">
        <f>Table13[[#This Row],[12/2024 Rating]]-Table13[[#This Row],[08/2024 Rating]]</f>
        <v>0</v>
      </c>
    </row>
    <row r="135" spans="1:5">
      <c r="A135" t="s">
        <v>29</v>
      </c>
      <c r="B135" t="s">
        <v>9</v>
      </c>
      <c r="C135">
        <v>2</v>
      </c>
      <c r="D135">
        <f>Table13[[#This Row],[08/2024 Rating]]</f>
        <v>2</v>
      </c>
      <c r="E135">
        <f>Table13[[#This Row],[12/2024 Rating]]-Table13[[#This Row],[08/2024 Rating]]</f>
        <v>0</v>
      </c>
    </row>
    <row r="136" spans="1:5">
      <c r="A136" t="s">
        <v>29</v>
      </c>
      <c r="B136" t="s">
        <v>10</v>
      </c>
      <c r="C136">
        <v>2</v>
      </c>
      <c r="D136">
        <f>Table13[[#This Row],[08/2024 Rating]]</f>
        <v>2</v>
      </c>
      <c r="E136">
        <f>Table13[[#This Row],[12/2024 Rating]]-Table13[[#This Row],[08/2024 Rating]]</f>
        <v>0</v>
      </c>
    </row>
    <row r="137" spans="1:5">
      <c r="A137" t="s">
        <v>29</v>
      </c>
      <c r="B137" t="s">
        <v>11</v>
      </c>
      <c r="C137">
        <v>2</v>
      </c>
      <c r="D137">
        <f>Table13[[#This Row],[08/2024 Rating]]</f>
        <v>2</v>
      </c>
      <c r="E137">
        <f>Table13[[#This Row],[12/2024 Rating]]-Table13[[#This Row],[08/2024 Rating]]</f>
        <v>0</v>
      </c>
    </row>
    <row r="138" spans="1:5">
      <c r="A138" t="s">
        <v>29</v>
      </c>
      <c r="B138" t="s">
        <v>12</v>
      </c>
      <c r="C138">
        <v>2</v>
      </c>
      <c r="D138">
        <f>Table13[[#This Row],[08/2024 Rating]]</f>
        <v>2</v>
      </c>
      <c r="E138">
        <f>Table13[[#This Row],[12/2024 Rating]]-Table13[[#This Row],[08/2024 Rating]]</f>
        <v>0</v>
      </c>
    </row>
    <row r="139" spans="1:5">
      <c r="A139" t="s">
        <v>29</v>
      </c>
      <c r="B139" t="s">
        <v>13</v>
      </c>
      <c r="C139">
        <v>2</v>
      </c>
      <c r="D139">
        <f>Table13[[#This Row],[08/2024 Rating]]</f>
        <v>2</v>
      </c>
      <c r="E139">
        <f>Table13[[#This Row],[12/2024 Rating]]-Table13[[#This Row],[08/2024 Rating]]</f>
        <v>0</v>
      </c>
    </row>
    <row r="140" spans="1:5">
      <c r="A140" t="s">
        <v>29</v>
      </c>
      <c r="B140" t="s">
        <v>14</v>
      </c>
      <c r="C140">
        <v>2</v>
      </c>
      <c r="D140">
        <f>Table13[[#This Row],[08/2024 Rating]]</f>
        <v>2</v>
      </c>
      <c r="E140">
        <f>Table13[[#This Row],[12/2024 Rating]]-Table13[[#This Row],[08/2024 Rating]]</f>
        <v>0</v>
      </c>
    </row>
    <row r="141" spans="1:5">
      <c r="A141" t="s">
        <v>29</v>
      </c>
      <c r="B141" t="s">
        <v>15</v>
      </c>
      <c r="C141">
        <v>2</v>
      </c>
      <c r="D141">
        <f>Table13[[#This Row],[08/2024 Rating]]</f>
        <v>2</v>
      </c>
      <c r="E141">
        <f>Table13[[#This Row],[12/2024 Rating]]-Table13[[#This Row],[08/2024 Rating]]</f>
        <v>0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141"/>
  <sheetViews>
    <sheetView topLeftCell="A107" workbookViewId="0">
      <selection activeCell="D121" sqref="D121"/>
    </sheetView>
  </sheetViews>
  <sheetFormatPr defaultRowHeight="14.45"/>
  <cols>
    <col min="1" max="1" width="22.7109375" customWidth="1"/>
    <col min="2" max="2" width="21.42578125" customWidth="1"/>
    <col min="3" max="4" width="15.42578125" customWidth="1"/>
    <col min="5" max="5" width="23.7109375" customWidth="1"/>
  </cols>
  <sheetData>
    <row r="1" spans="1:5">
      <c r="A1" s="3" t="s">
        <v>0</v>
      </c>
      <c r="B1" s="4" t="s">
        <v>1</v>
      </c>
      <c r="C1" s="5" t="s">
        <v>2</v>
      </c>
      <c r="D1" s="4" t="s">
        <v>3</v>
      </c>
      <c r="E1" s="6" t="s">
        <v>4</v>
      </c>
    </row>
    <row r="2" spans="1:5">
      <c r="A2" t="s">
        <v>5</v>
      </c>
      <c r="B2" t="s">
        <v>6</v>
      </c>
      <c r="C2">
        <v>1</v>
      </c>
      <c r="D2">
        <f>Table14[[#This Row],[08/2024 Rating]]</f>
        <v>1</v>
      </c>
      <c r="E2">
        <f>Table14[[#This Row],[12/2024 Rating]]-Table14[[#This Row],[08/2024 Rating]]</f>
        <v>0</v>
      </c>
    </row>
    <row r="3" spans="1:5">
      <c r="A3" t="s">
        <v>5</v>
      </c>
      <c r="B3" t="s">
        <v>7</v>
      </c>
      <c r="C3">
        <v>1</v>
      </c>
      <c r="D3">
        <f>Table14[[#This Row],[08/2024 Rating]]</f>
        <v>1</v>
      </c>
      <c r="E3">
        <f>Table14[[#This Row],[12/2024 Rating]]-Table14[[#This Row],[08/2024 Rating]]</f>
        <v>0</v>
      </c>
    </row>
    <row r="4" spans="1:5">
      <c r="A4" t="s">
        <v>5</v>
      </c>
      <c r="B4" t="s">
        <v>8</v>
      </c>
      <c r="C4">
        <v>1</v>
      </c>
      <c r="D4">
        <f>Table14[[#This Row],[08/2024 Rating]]</f>
        <v>1</v>
      </c>
      <c r="E4">
        <f>Table14[[#This Row],[12/2024 Rating]]-Table14[[#This Row],[08/2024 Rating]]</f>
        <v>0</v>
      </c>
    </row>
    <row r="5" spans="1:5">
      <c r="A5" t="s">
        <v>5</v>
      </c>
      <c r="B5" t="s">
        <v>9</v>
      </c>
      <c r="C5">
        <v>1</v>
      </c>
      <c r="D5">
        <f>Table14[[#This Row],[08/2024 Rating]]</f>
        <v>1</v>
      </c>
      <c r="E5">
        <f>Table14[[#This Row],[12/2024 Rating]]-Table14[[#This Row],[08/2024 Rating]]</f>
        <v>0</v>
      </c>
    </row>
    <row r="6" spans="1:5">
      <c r="A6" t="s">
        <v>5</v>
      </c>
      <c r="B6" t="s">
        <v>10</v>
      </c>
      <c r="C6">
        <v>1</v>
      </c>
      <c r="D6">
        <f>Table14[[#This Row],[08/2024 Rating]]</f>
        <v>1</v>
      </c>
      <c r="E6">
        <f>Table14[[#This Row],[12/2024 Rating]]-Table14[[#This Row],[08/2024 Rating]]</f>
        <v>0</v>
      </c>
    </row>
    <row r="7" spans="1:5">
      <c r="A7" t="s">
        <v>5</v>
      </c>
      <c r="B7" t="s">
        <v>11</v>
      </c>
      <c r="C7">
        <v>1</v>
      </c>
      <c r="D7">
        <f>Table14[[#This Row],[08/2024 Rating]]</f>
        <v>1</v>
      </c>
      <c r="E7">
        <f>Table14[[#This Row],[12/2024 Rating]]-Table14[[#This Row],[08/2024 Rating]]</f>
        <v>0</v>
      </c>
    </row>
    <row r="8" spans="1:5">
      <c r="A8" t="s">
        <v>5</v>
      </c>
      <c r="B8" t="s">
        <v>12</v>
      </c>
      <c r="C8">
        <v>1</v>
      </c>
      <c r="D8">
        <f>Table14[[#This Row],[08/2024 Rating]]</f>
        <v>1</v>
      </c>
      <c r="E8">
        <f>Table14[[#This Row],[12/2024 Rating]]-Table14[[#This Row],[08/2024 Rating]]</f>
        <v>0</v>
      </c>
    </row>
    <row r="9" spans="1:5">
      <c r="A9" t="s">
        <v>5</v>
      </c>
      <c r="B9" t="s">
        <v>13</v>
      </c>
      <c r="C9">
        <v>1</v>
      </c>
      <c r="D9">
        <f>Table14[[#This Row],[08/2024 Rating]]</f>
        <v>1</v>
      </c>
      <c r="E9">
        <f>Table14[[#This Row],[12/2024 Rating]]-Table14[[#This Row],[08/2024 Rating]]</f>
        <v>0</v>
      </c>
    </row>
    <row r="10" spans="1:5">
      <c r="A10" t="s">
        <v>5</v>
      </c>
      <c r="B10" t="s">
        <v>14</v>
      </c>
      <c r="C10">
        <v>1</v>
      </c>
      <c r="D10">
        <f>Table14[[#This Row],[08/2024 Rating]]</f>
        <v>1</v>
      </c>
      <c r="E10">
        <f>Table14[[#This Row],[12/2024 Rating]]-Table14[[#This Row],[08/2024 Rating]]</f>
        <v>0</v>
      </c>
    </row>
    <row r="11" spans="1:5">
      <c r="A11" t="s">
        <v>5</v>
      </c>
      <c r="B11" t="s">
        <v>15</v>
      </c>
      <c r="C11">
        <v>1</v>
      </c>
      <c r="D11">
        <f>Table14[[#This Row],[08/2024 Rating]]</f>
        <v>1</v>
      </c>
      <c r="E11">
        <f>Table14[[#This Row],[12/2024 Rating]]-Table14[[#This Row],[08/2024 Rating]]</f>
        <v>0</v>
      </c>
    </row>
    <row r="12" spans="1:5">
      <c r="A12" t="s">
        <v>16</v>
      </c>
      <c r="B12" t="s">
        <v>6</v>
      </c>
      <c r="C12">
        <v>1</v>
      </c>
      <c r="D12">
        <f>Table14[[#This Row],[08/2024 Rating]]</f>
        <v>1</v>
      </c>
      <c r="E12">
        <f>Table14[[#This Row],[12/2024 Rating]]-Table14[[#This Row],[08/2024 Rating]]</f>
        <v>0</v>
      </c>
    </row>
    <row r="13" spans="1:5">
      <c r="A13" t="s">
        <v>16</v>
      </c>
      <c r="B13" t="s">
        <v>7</v>
      </c>
      <c r="C13">
        <v>3</v>
      </c>
      <c r="D13">
        <f>Table14[[#This Row],[08/2024 Rating]]</f>
        <v>3</v>
      </c>
      <c r="E13">
        <f>Table14[[#This Row],[12/2024 Rating]]-Table14[[#This Row],[08/2024 Rating]]</f>
        <v>0</v>
      </c>
    </row>
    <row r="14" spans="1:5">
      <c r="A14" t="s">
        <v>16</v>
      </c>
      <c r="B14" t="s">
        <v>8</v>
      </c>
      <c r="C14">
        <v>1</v>
      </c>
      <c r="D14">
        <f>Table14[[#This Row],[08/2024 Rating]]</f>
        <v>1</v>
      </c>
      <c r="E14">
        <f>Table14[[#This Row],[12/2024 Rating]]-Table14[[#This Row],[08/2024 Rating]]</f>
        <v>0</v>
      </c>
    </row>
    <row r="15" spans="1:5">
      <c r="A15" t="s">
        <v>16</v>
      </c>
      <c r="B15" t="s">
        <v>9</v>
      </c>
      <c r="C15">
        <v>1</v>
      </c>
      <c r="D15">
        <f>Table14[[#This Row],[08/2024 Rating]]</f>
        <v>1</v>
      </c>
      <c r="E15">
        <f>Table14[[#This Row],[12/2024 Rating]]-Table14[[#This Row],[08/2024 Rating]]</f>
        <v>0</v>
      </c>
    </row>
    <row r="16" spans="1:5">
      <c r="A16" t="s">
        <v>16</v>
      </c>
      <c r="B16" t="s">
        <v>10</v>
      </c>
      <c r="C16">
        <v>1</v>
      </c>
      <c r="D16">
        <f>Table14[[#This Row],[08/2024 Rating]]</f>
        <v>1</v>
      </c>
      <c r="E16">
        <f>Table14[[#This Row],[12/2024 Rating]]-Table14[[#This Row],[08/2024 Rating]]</f>
        <v>0</v>
      </c>
    </row>
    <row r="17" spans="1:5">
      <c r="A17" t="s">
        <v>16</v>
      </c>
      <c r="B17" t="s">
        <v>11</v>
      </c>
      <c r="C17">
        <v>3</v>
      </c>
      <c r="D17">
        <f>Table14[[#This Row],[08/2024 Rating]]</f>
        <v>3</v>
      </c>
      <c r="E17">
        <f>Table14[[#This Row],[12/2024 Rating]]-Table14[[#This Row],[08/2024 Rating]]</f>
        <v>0</v>
      </c>
    </row>
    <row r="18" spans="1:5">
      <c r="A18" t="s">
        <v>16</v>
      </c>
      <c r="B18" t="s">
        <v>12</v>
      </c>
      <c r="C18">
        <v>3</v>
      </c>
      <c r="D18">
        <f>Table14[[#This Row],[08/2024 Rating]]</f>
        <v>3</v>
      </c>
      <c r="E18">
        <f>Table14[[#This Row],[12/2024 Rating]]-Table14[[#This Row],[08/2024 Rating]]</f>
        <v>0</v>
      </c>
    </row>
    <row r="19" spans="1:5">
      <c r="A19" t="s">
        <v>16</v>
      </c>
      <c r="B19" t="s">
        <v>13</v>
      </c>
      <c r="C19">
        <v>3</v>
      </c>
      <c r="D19">
        <f>Table14[[#This Row],[08/2024 Rating]]</f>
        <v>3</v>
      </c>
      <c r="E19">
        <f>Table14[[#This Row],[12/2024 Rating]]-Table14[[#This Row],[08/2024 Rating]]</f>
        <v>0</v>
      </c>
    </row>
    <row r="20" spans="1:5">
      <c r="A20" t="s">
        <v>16</v>
      </c>
      <c r="B20" t="s">
        <v>14</v>
      </c>
      <c r="C20">
        <v>3</v>
      </c>
      <c r="D20">
        <f>Table14[[#This Row],[08/2024 Rating]]</f>
        <v>3</v>
      </c>
      <c r="E20">
        <f>Table14[[#This Row],[12/2024 Rating]]-Table14[[#This Row],[08/2024 Rating]]</f>
        <v>0</v>
      </c>
    </row>
    <row r="21" spans="1:5">
      <c r="A21" t="s">
        <v>16</v>
      </c>
      <c r="B21" t="s">
        <v>15</v>
      </c>
      <c r="C21">
        <v>3</v>
      </c>
      <c r="D21">
        <f>Table14[[#This Row],[08/2024 Rating]]</f>
        <v>3</v>
      </c>
      <c r="E21">
        <f>Table14[[#This Row],[12/2024 Rating]]-Table14[[#This Row],[08/2024 Rating]]</f>
        <v>0</v>
      </c>
    </row>
    <row r="22" spans="1:5">
      <c r="A22" t="s">
        <v>17</v>
      </c>
      <c r="B22" t="s">
        <v>6</v>
      </c>
      <c r="C22">
        <v>3</v>
      </c>
      <c r="D22">
        <f>Table14[[#This Row],[08/2024 Rating]]</f>
        <v>3</v>
      </c>
      <c r="E22">
        <f>Table14[[#This Row],[12/2024 Rating]]-Table14[[#This Row],[08/2024 Rating]]</f>
        <v>0</v>
      </c>
    </row>
    <row r="23" spans="1:5">
      <c r="A23" t="s">
        <v>17</v>
      </c>
      <c r="B23" t="s">
        <v>7</v>
      </c>
      <c r="C23">
        <v>3</v>
      </c>
      <c r="D23">
        <f>Table14[[#This Row],[08/2024 Rating]]</f>
        <v>3</v>
      </c>
      <c r="E23">
        <f>Table14[[#This Row],[12/2024 Rating]]-Table14[[#This Row],[08/2024 Rating]]</f>
        <v>0</v>
      </c>
    </row>
    <row r="24" spans="1:5">
      <c r="A24" t="s">
        <v>17</v>
      </c>
      <c r="B24" t="s">
        <v>8</v>
      </c>
      <c r="C24">
        <v>1</v>
      </c>
      <c r="D24">
        <f>Table14[[#This Row],[08/2024 Rating]]</f>
        <v>1</v>
      </c>
      <c r="E24">
        <f>Table14[[#This Row],[12/2024 Rating]]-Table14[[#This Row],[08/2024 Rating]]</f>
        <v>0</v>
      </c>
    </row>
    <row r="25" spans="1:5">
      <c r="A25" t="s">
        <v>17</v>
      </c>
      <c r="B25" t="s">
        <v>9</v>
      </c>
      <c r="C25">
        <v>2</v>
      </c>
      <c r="D25">
        <f>Table14[[#This Row],[08/2024 Rating]]</f>
        <v>2</v>
      </c>
      <c r="E25">
        <f>Table14[[#This Row],[12/2024 Rating]]-Table14[[#This Row],[08/2024 Rating]]</f>
        <v>0</v>
      </c>
    </row>
    <row r="26" spans="1:5">
      <c r="A26" t="s">
        <v>17</v>
      </c>
      <c r="B26" t="s">
        <v>10</v>
      </c>
      <c r="C26">
        <v>1</v>
      </c>
      <c r="D26">
        <f>Table14[[#This Row],[08/2024 Rating]]</f>
        <v>1</v>
      </c>
      <c r="E26">
        <f>Table14[[#This Row],[12/2024 Rating]]-Table14[[#This Row],[08/2024 Rating]]</f>
        <v>0</v>
      </c>
    </row>
    <row r="27" spans="1:5">
      <c r="A27" t="s">
        <v>17</v>
      </c>
      <c r="B27" t="s">
        <v>11</v>
      </c>
      <c r="C27">
        <v>3</v>
      </c>
      <c r="D27">
        <f>Table14[[#This Row],[08/2024 Rating]]</f>
        <v>3</v>
      </c>
      <c r="E27">
        <f>Table14[[#This Row],[12/2024 Rating]]-Table14[[#This Row],[08/2024 Rating]]</f>
        <v>0</v>
      </c>
    </row>
    <row r="28" spans="1:5">
      <c r="A28" t="s">
        <v>17</v>
      </c>
      <c r="B28" t="s">
        <v>12</v>
      </c>
      <c r="C28">
        <v>3</v>
      </c>
      <c r="D28">
        <f>Table14[[#This Row],[08/2024 Rating]]</f>
        <v>3</v>
      </c>
      <c r="E28">
        <f>Table14[[#This Row],[12/2024 Rating]]-Table14[[#This Row],[08/2024 Rating]]</f>
        <v>0</v>
      </c>
    </row>
    <row r="29" spans="1:5">
      <c r="A29" t="s">
        <v>17</v>
      </c>
      <c r="B29" t="s">
        <v>13</v>
      </c>
      <c r="C29">
        <v>2</v>
      </c>
      <c r="D29">
        <f>Table14[[#This Row],[08/2024 Rating]]</f>
        <v>2</v>
      </c>
      <c r="E29">
        <f>Table14[[#This Row],[12/2024 Rating]]-Table14[[#This Row],[08/2024 Rating]]</f>
        <v>0</v>
      </c>
    </row>
    <row r="30" spans="1:5">
      <c r="A30" t="s">
        <v>17</v>
      </c>
      <c r="B30" t="s">
        <v>14</v>
      </c>
      <c r="C30">
        <v>1</v>
      </c>
      <c r="D30">
        <f>Table14[[#This Row],[08/2024 Rating]]</f>
        <v>1</v>
      </c>
      <c r="E30">
        <f>Table14[[#This Row],[12/2024 Rating]]-Table14[[#This Row],[08/2024 Rating]]</f>
        <v>0</v>
      </c>
    </row>
    <row r="31" spans="1:5">
      <c r="A31" t="s">
        <v>17</v>
      </c>
      <c r="B31" t="s">
        <v>15</v>
      </c>
      <c r="C31">
        <v>3</v>
      </c>
      <c r="D31">
        <f>Table14[[#This Row],[08/2024 Rating]]</f>
        <v>3</v>
      </c>
      <c r="E31">
        <f>Table14[[#This Row],[12/2024 Rating]]-Table14[[#This Row],[08/2024 Rating]]</f>
        <v>0</v>
      </c>
    </row>
    <row r="32" spans="1:5">
      <c r="A32" t="s">
        <v>18</v>
      </c>
      <c r="B32" t="s">
        <v>6</v>
      </c>
      <c r="C32">
        <v>3</v>
      </c>
      <c r="D32">
        <f>Table14[[#This Row],[08/2024 Rating]]</f>
        <v>3</v>
      </c>
      <c r="E32">
        <f>Table14[[#This Row],[12/2024 Rating]]-Table14[[#This Row],[08/2024 Rating]]</f>
        <v>0</v>
      </c>
    </row>
    <row r="33" spans="1:5">
      <c r="A33" t="s">
        <v>18</v>
      </c>
      <c r="B33" t="s">
        <v>7</v>
      </c>
      <c r="C33">
        <v>3</v>
      </c>
      <c r="D33">
        <f>Table14[[#This Row],[08/2024 Rating]]</f>
        <v>3</v>
      </c>
      <c r="E33">
        <f>Table14[[#This Row],[12/2024 Rating]]-Table14[[#This Row],[08/2024 Rating]]</f>
        <v>0</v>
      </c>
    </row>
    <row r="34" spans="1:5">
      <c r="A34" t="s">
        <v>18</v>
      </c>
      <c r="B34" t="s">
        <v>8</v>
      </c>
      <c r="C34">
        <v>3</v>
      </c>
      <c r="D34">
        <f>Table14[[#This Row],[08/2024 Rating]]</f>
        <v>3</v>
      </c>
      <c r="E34">
        <f>Table14[[#This Row],[12/2024 Rating]]-Table14[[#This Row],[08/2024 Rating]]</f>
        <v>0</v>
      </c>
    </row>
    <row r="35" spans="1:5">
      <c r="A35" t="s">
        <v>18</v>
      </c>
      <c r="B35" t="s">
        <v>9</v>
      </c>
      <c r="C35">
        <v>2</v>
      </c>
      <c r="D35">
        <f>Table14[[#This Row],[08/2024 Rating]]</f>
        <v>2</v>
      </c>
      <c r="E35">
        <f>Table14[[#This Row],[12/2024 Rating]]-Table14[[#This Row],[08/2024 Rating]]</f>
        <v>0</v>
      </c>
    </row>
    <row r="36" spans="1:5">
      <c r="A36" t="s">
        <v>18</v>
      </c>
      <c r="B36" t="s">
        <v>10</v>
      </c>
      <c r="C36">
        <v>3</v>
      </c>
      <c r="D36">
        <f>Table14[[#This Row],[08/2024 Rating]]</f>
        <v>3</v>
      </c>
      <c r="E36">
        <f>Table14[[#This Row],[12/2024 Rating]]-Table14[[#This Row],[08/2024 Rating]]</f>
        <v>0</v>
      </c>
    </row>
    <row r="37" spans="1:5">
      <c r="A37" t="s">
        <v>18</v>
      </c>
      <c r="B37" t="s">
        <v>11</v>
      </c>
      <c r="C37">
        <v>3</v>
      </c>
      <c r="D37">
        <f>Table14[[#This Row],[08/2024 Rating]]</f>
        <v>3</v>
      </c>
      <c r="E37">
        <f>Table14[[#This Row],[12/2024 Rating]]-Table14[[#This Row],[08/2024 Rating]]</f>
        <v>0</v>
      </c>
    </row>
    <row r="38" spans="1:5">
      <c r="A38" t="s">
        <v>18</v>
      </c>
      <c r="B38" t="s">
        <v>12</v>
      </c>
      <c r="C38">
        <v>3</v>
      </c>
      <c r="D38">
        <f>Table14[[#This Row],[08/2024 Rating]]</f>
        <v>3</v>
      </c>
      <c r="E38">
        <f>Table14[[#This Row],[12/2024 Rating]]-Table14[[#This Row],[08/2024 Rating]]</f>
        <v>0</v>
      </c>
    </row>
    <row r="39" spans="1:5">
      <c r="A39" t="s">
        <v>18</v>
      </c>
      <c r="B39" t="s">
        <v>13</v>
      </c>
      <c r="C39">
        <v>3</v>
      </c>
      <c r="D39">
        <f>Table14[[#This Row],[08/2024 Rating]]</f>
        <v>3</v>
      </c>
      <c r="E39">
        <f>Table14[[#This Row],[12/2024 Rating]]-Table14[[#This Row],[08/2024 Rating]]</f>
        <v>0</v>
      </c>
    </row>
    <row r="40" spans="1:5">
      <c r="A40" t="s">
        <v>18</v>
      </c>
      <c r="B40" t="s">
        <v>14</v>
      </c>
      <c r="C40">
        <v>3</v>
      </c>
      <c r="D40">
        <f>Table14[[#This Row],[08/2024 Rating]]</f>
        <v>3</v>
      </c>
      <c r="E40">
        <f>Table14[[#This Row],[12/2024 Rating]]-Table14[[#This Row],[08/2024 Rating]]</f>
        <v>0</v>
      </c>
    </row>
    <row r="41" spans="1:5">
      <c r="A41" t="s">
        <v>18</v>
      </c>
      <c r="B41" t="s">
        <v>15</v>
      </c>
      <c r="C41">
        <v>3</v>
      </c>
      <c r="D41">
        <f>Table14[[#This Row],[08/2024 Rating]]</f>
        <v>3</v>
      </c>
      <c r="E41">
        <f>Table14[[#This Row],[12/2024 Rating]]-Table14[[#This Row],[08/2024 Rating]]</f>
        <v>0</v>
      </c>
    </row>
    <row r="42" spans="1:5">
      <c r="A42" t="s">
        <v>19</v>
      </c>
      <c r="B42" t="s">
        <v>6</v>
      </c>
      <c r="C42">
        <v>3</v>
      </c>
      <c r="D42">
        <f>Table14[[#This Row],[08/2024 Rating]]</f>
        <v>3</v>
      </c>
      <c r="E42">
        <f>Table14[[#This Row],[12/2024 Rating]]-Table14[[#This Row],[08/2024 Rating]]</f>
        <v>0</v>
      </c>
    </row>
    <row r="43" spans="1:5">
      <c r="A43" t="s">
        <v>19</v>
      </c>
      <c r="B43" t="s">
        <v>7</v>
      </c>
      <c r="C43">
        <v>3</v>
      </c>
      <c r="D43">
        <f>Table14[[#This Row],[08/2024 Rating]]</f>
        <v>3</v>
      </c>
      <c r="E43">
        <f>Table14[[#This Row],[12/2024 Rating]]-Table14[[#This Row],[08/2024 Rating]]</f>
        <v>0</v>
      </c>
    </row>
    <row r="44" spans="1:5">
      <c r="A44" t="s">
        <v>19</v>
      </c>
      <c r="B44" t="s">
        <v>8</v>
      </c>
      <c r="C44">
        <v>3</v>
      </c>
      <c r="D44">
        <f>Table14[[#This Row],[08/2024 Rating]]</f>
        <v>3</v>
      </c>
      <c r="E44">
        <f>Table14[[#This Row],[12/2024 Rating]]-Table14[[#This Row],[08/2024 Rating]]</f>
        <v>0</v>
      </c>
    </row>
    <row r="45" spans="1:5">
      <c r="A45" t="s">
        <v>19</v>
      </c>
      <c r="B45" t="s">
        <v>9</v>
      </c>
      <c r="C45">
        <v>3</v>
      </c>
      <c r="D45">
        <f>Table14[[#This Row],[08/2024 Rating]]</f>
        <v>3</v>
      </c>
      <c r="E45">
        <f>Table14[[#This Row],[12/2024 Rating]]-Table14[[#This Row],[08/2024 Rating]]</f>
        <v>0</v>
      </c>
    </row>
    <row r="46" spans="1:5">
      <c r="A46" t="s">
        <v>19</v>
      </c>
      <c r="B46" t="s">
        <v>10</v>
      </c>
      <c r="C46">
        <v>3</v>
      </c>
      <c r="D46">
        <f>Table14[[#This Row],[08/2024 Rating]]</f>
        <v>3</v>
      </c>
      <c r="E46">
        <f>Table14[[#This Row],[12/2024 Rating]]-Table14[[#This Row],[08/2024 Rating]]</f>
        <v>0</v>
      </c>
    </row>
    <row r="47" spans="1:5">
      <c r="A47" t="s">
        <v>19</v>
      </c>
      <c r="B47" t="s">
        <v>11</v>
      </c>
      <c r="C47">
        <v>3</v>
      </c>
      <c r="D47">
        <f>Table14[[#This Row],[08/2024 Rating]]</f>
        <v>3</v>
      </c>
      <c r="E47">
        <f>Table14[[#This Row],[12/2024 Rating]]-Table14[[#This Row],[08/2024 Rating]]</f>
        <v>0</v>
      </c>
    </row>
    <row r="48" spans="1:5">
      <c r="A48" t="s">
        <v>19</v>
      </c>
      <c r="B48" t="s">
        <v>12</v>
      </c>
      <c r="C48">
        <v>3</v>
      </c>
      <c r="D48">
        <f>Table14[[#This Row],[08/2024 Rating]]</f>
        <v>3</v>
      </c>
      <c r="E48">
        <f>Table14[[#This Row],[12/2024 Rating]]-Table14[[#This Row],[08/2024 Rating]]</f>
        <v>0</v>
      </c>
    </row>
    <row r="49" spans="1:5">
      <c r="A49" t="s">
        <v>19</v>
      </c>
      <c r="B49" t="s">
        <v>13</v>
      </c>
      <c r="C49">
        <v>3</v>
      </c>
      <c r="D49">
        <f>Table14[[#This Row],[08/2024 Rating]]</f>
        <v>3</v>
      </c>
      <c r="E49">
        <f>Table14[[#This Row],[12/2024 Rating]]-Table14[[#This Row],[08/2024 Rating]]</f>
        <v>0</v>
      </c>
    </row>
    <row r="50" spans="1:5">
      <c r="A50" t="s">
        <v>19</v>
      </c>
      <c r="B50" t="s">
        <v>14</v>
      </c>
      <c r="C50">
        <v>3</v>
      </c>
      <c r="D50">
        <f>Table14[[#This Row],[08/2024 Rating]]</f>
        <v>3</v>
      </c>
      <c r="E50">
        <f>Table14[[#This Row],[12/2024 Rating]]-Table14[[#This Row],[08/2024 Rating]]</f>
        <v>0</v>
      </c>
    </row>
    <row r="51" spans="1:5">
      <c r="A51" t="s">
        <v>19</v>
      </c>
      <c r="B51" t="s">
        <v>15</v>
      </c>
      <c r="C51">
        <v>3</v>
      </c>
      <c r="D51">
        <f>Table14[[#This Row],[08/2024 Rating]]</f>
        <v>3</v>
      </c>
      <c r="E51">
        <f>Table14[[#This Row],[12/2024 Rating]]-Table14[[#This Row],[08/2024 Rating]]</f>
        <v>0</v>
      </c>
    </row>
    <row r="52" spans="1:5">
      <c r="A52" t="s">
        <v>20</v>
      </c>
      <c r="B52" t="s">
        <v>6</v>
      </c>
      <c r="C52">
        <v>3</v>
      </c>
      <c r="D52">
        <f>Table14[[#This Row],[08/2024 Rating]]</f>
        <v>3</v>
      </c>
      <c r="E52">
        <f>Table14[[#This Row],[12/2024 Rating]]-Table14[[#This Row],[08/2024 Rating]]</f>
        <v>0</v>
      </c>
    </row>
    <row r="53" spans="1:5">
      <c r="A53" t="s">
        <v>20</v>
      </c>
      <c r="B53" t="s">
        <v>7</v>
      </c>
      <c r="C53">
        <v>3</v>
      </c>
      <c r="D53">
        <f>Table14[[#This Row],[08/2024 Rating]]</f>
        <v>3</v>
      </c>
      <c r="E53">
        <f>Table14[[#This Row],[12/2024 Rating]]-Table14[[#This Row],[08/2024 Rating]]</f>
        <v>0</v>
      </c>
    </row>
    <row r="54" spans="1:5">
      <c r="A54" t="s">
        <v>20</v>
      </c>
      <c r="B54" t="s">
        <v>8</v>
      </c>
      <c r="C54">
        <v>1</v>
      </c>
      <c r="D54">
        <f>Table14[[#This Row],[08/2024 Rating]]</f>
        <v>1</v>
      </c>
      <c r="E54">
        <f>Table14[[#This Row],[12/2024 Rating]]-Table14[[#This Row],[08/2024 Rating]]</f>
        <v>0</v>
      </c>
    </row>
    <row r="55" spans="1:5">
      <c r="A55" t="s">
        <v>20</v>
      </c>
      <c r="B55" t="s">
        <v>9</v>
      </c>
      <c r="C55">
        <v>3</v>
      </c>
      <c r="D55">
        <f>Table14[[#This Row],[08/2024 Rating]]</f>
        <v>3</v>
      </c>
      <c r="E55">
        <f>Table14[[#This Row],[12/2024 Rating]]-Table14[[#This Row],[08/2024 Rating]]</f>
        <v>0</v>
      </c>
    </row>
    <row r="56" spans="1:5">
      <c r="A56" t="s">
        <v>20</v>
      </c>
      <c r="B56" t="s">
        <v>10</v>
      </c>
      <c r="C56">
        <v>1</v>
      </c>
      <c r="D56">
        <f>Table14[[#This Row],[08/2024 Rating]]</f>
        <v>1</v>
      </c>
      <c r="E56">
        <f>Table14[[#This Row],[12/2024 Rating]]-Table14[[#This Row],[08/2024 Rating]]</f>
        <v>0</v>
      </c>
    </row>
    <row r="57" spans="1:5">
      <c r="A57" t="s">
        <v>20</v>
      </c>
      <c r="B57" t="s">
        <v>11</v>
      </c>
      <c r="C57">
        <v>3</v>
      </c>
      <c r="D57">
        <f>Table14[[#This Row],[08/2024 Rating]]</f>
        <v>3</v>
      </c>
      <c r="E57">
        <f>Table14[[#This Row],[12/2024 Rating]]-Table14[[#This Row],[08/2024 Rating]]</f>
        <v>0</v>
      </c>
    </row>
    <row r="58" spans="1:5">
      <c r="A58" t="s">
        <v>20</v>
      </c>
      <c r="B58" t="s">
        <v>12</v>
      </c>
      <c r="C58">
        <v>3</v>
      </c>
      <c r="D58">
        <f>Table14[[#This Row],[08/2024 Rating]]</f>
        <v>3</v>
      </c>
      <c r="E58">
        <f>Table14[[#This Row],[12/2024 Rating]]-Table14[[#This Row],[08/2024 Rating]]</f>
        <v>0</v>
      </c>
    </row>
    <row r="59" spans="1:5">
      <c r="A59" t="s">
        <v>20</v>
      </c>
      <c r="B59" t="s">
        <v>13</v>
      </c>
      <c r="C59">
        <v>1</v>
      </c>
      <c r="D59">
        <f>Table14[[#This Row],[08/2024 Rating]]</f>
        <v>1</v>
      </c>
      <c r="E59">
        <f>Table14[[#This Row],[12/2024 Rating]]-Table14[[#This Row],[08/2024 Rating]]</f>
        <v>0</v>
      </c>
    </row>
    <row r="60" spans="1:5">
      <c r="A60" t="s">
        <v>20</v>
      </c>
      <c r="B60" t="s">
        <v>14</v>
      </c>
      <c r="C60">
        <v>1</v>
      </c>
      <c r="D60">
        <f>Table14[[#This Row],[08/2024 Rating]]</f>
        <v>1</v>
      </c>
      <c r="E60">
        <f>Table14[[#This Row],[12/2024 Rating]]-Table14[[#This Row],[08/2024 Rating]]</f>
        <v>0</v>
      </c>
    </row>
    <row r="61" spans="1:5">
      <c r="A61" t="s">
        <v>20</v>
      </c>
      <c r="B61" t="s">
        <v>15</v>
      </c>
      <c r="C61">
        <v>3</v>
      </c>
      <c r="D61">
        <f>Table14[[#This Row],[08/2024 Rating]]</f>
        <v>3</v>
      </c>
      <c r="E61">
        <f>Table14[[#This Row],[12/2024 Rating]]-Table14[[#This Row],[08/2024 Rating]]</f>
        <v>0</v>
      </c>
    </row>
    <row r="62" spans="1:5">
      <c r="A62" t="s">
        <v>21</v>
      </c>
      <c r="B62" t="s">
        <v>6</v>
      </c>
      <c r="C62">
        <v>3</v>
      </c>
      <c r="D62">
        <f>Table14[[#This Row],[08/2024 Rating]]</f>
        <v>3</v>
      </c>
      <c r="E62">
        <f>Table14[[#This Row],[12/2024 Rating]]-Table14[[#This Row],[08/2024 Rating]]</f>
        <v>0</v>
      </c>
    </row>
    <row r="63" spans="1:5">
      <c r="A63" t="s">
        <v>21</v>
      </c>
      <c r="B63" t="s">
        <v>7</v>
      </c>
      <c r="C63">
        <v>3</v>
      </c>
      <c r="D63">
        <f>Table14[[#This Row],[08/2024 Rating]]</f>
        <v>3</v>
      </c>
      <c r="E63">
        <f>Table14[[#This Row],[12/2024 Rating]]-Table14[[#This Row],[08/2024 Rating]]</f>
        <v>0</v>
      </c>
    </row>
    <row r="64" spans="1:5">
      <c r="A64" t="s">
        <v>21</v>
      </c>
      <c r="B64" t="s">
        <v>8</v>
      </c>
      <c r="C64">
        <v>1</v>
      </c>
      <c r="D64">
        <f>Table14[[#This Row],[08/2024 Rating]]</f>
        <v>1</v>
      </c>
      <c r="E64">
        <f>Table14[[#This Row],[12/2024 Rating]]-Table14[[#This Row],[08/2024 Rating]]</f>
        <v>0</v>
      </c>
    </row>
    <row r="65" spans="1:5">
      <c r="A65" t="s">
        <v>21</v>
      </c>
      <c r="B65" t="s">
        <v>9</v>
      </c>
      <c r="C65">
        <v>3</v>
      </c>
      <c r="D65">
        <f>Table14[[#This Row],[08/2024 Rating]]</f>
        <v>3</v>
      </c>
      <c r="E65">
        <f>Table14[[#This Row],[12/2024 Rating]]-Table14[[#This Row],[08/2024 Rating]]</f>
        <v>0</v>
      </c>
    </row>
    <row r="66" spans="1:5">
      <c r="A66" t="s">
        <v>21</v>
      </c>
      <c r="B66" t="s">
        <v>10</v>
      </c>
      <c r="C66">
        <v>2</v>
      </c>
      <c r="D66">
        <f>Table14[[#This Row],[08/2024 Rating]]</f>
        <v>2</v>
      </c>
      <c r="E66">
        <f>Table14[[#This Row],[12/2024 Rating]]-Table14[[#This Row],[08/2024 Rating]]</f>
        <v>0</v>
      </c>
    </row>
    <row r="67" spans="1:5">
      <c r="A67" t="s">
        <v>21</v>
      </c>
      <c r="B67" t="s">
        <v>11</v>
      </c>
      <c r="C67">
        <v>2</v>
      </c>
      <c r="D67">
        <f>Table14[[#This Row],[08/2024 Rating]]</f>
        <v>2</v>
      </c>
      <c r="E67">
        <f>Table14[[#This Row],[12/2024 Rating]]-Table14[[#This Row],[08/2024 Rating]]</f>
        <v>0</v>
      </c>
    </row>
    <row r="68" spans="1:5">
      <c r="A68" t="s">
        <v>21</v>
      </c>
      <c r="B68" t="s">
        <v>12</v>
      </c>
      <c r="C68">
        <v>2</v>
      </c>
      <c r="D68">
        <f>Table14[[#This Row],[08/2024 Rating]]</f>
        <v>2</v>
      </c>
      <c r="E68">
        <f>Table14[[#This Row],[12/2024 Rating]]-Table14[[#This Row],[08/2024 Rating]]</f>
        <v>0</v>
      </c>
    </row>
    <row r="69" spans="1:5">
      <c r="A69" t="s">
        <v>21</v>
      </c>
      <c r="B69" t="s">
        <v>13</v>
      </c>
      <c r="C69">
        <v>1</v>
      </c>
      <c r="D69">
        <f>Table14[[#This Row],[08/2024 Rating]]</f>
        <v>1</v>
      </c>
      <c r="E69">
        <f>Table14[[#This Row],[12/2024 Rating]]-Table14[[#This Row],[08/2024 Rating]]</f>
        <v>0</v>
      </c>
    </row>
    <row r="70" spans="1:5">
      <c r="A70" t="s">
        <v>21</v>
      </c>
      <c r="B70" t="s">
        <v>14</v>
      </c>
      <c r="C70">
        <v>1</v>
      </c>
      <c r="D70">
        <f>Table14[[#This Row],[08/2024 Rating]]</f>
        <v>1</v>
      </c>
      <c r="E70">
        <f>Table14[[#This Row],[12/2024 Rating]]-Table14[[#This Row],[08/2024 Rating]]</f>
        <v>0</v>
      </c>
    </row>
    <row r="71" spans="1:5">
      <c r="A71" t="s">
        <v>21</v>
      </c>
      <c r="B71" t="s">
        <v>15</v>
      </c>
      <c r="C71">
        <v>2</v>
      </c>
      <c r="D71">
        <f>Table14[[#This Row],[08/2024 Rating]]</f>
        <v>2</v>
      </c>
      <c r="E71">
        <f>Table14[[#This Row],[12/2024 Rating]]-Table14[[#This Row],[08/2024 Rating]]</f>
        <v>0</v>
      </c>
    </row>
    <row r="72" spans="1:5">
      <c r="A72" t="s">
        <v>22</v>
      </c>
      <c r="B72" t="s">
        <v>6</v>
      </c>
      <c r="C72">
        <v>3</v>
      </c>
      <c r="D72">
        <f>Table14[[#This Row],[08/2024 Rating]]</f>
        <v>3</v>
      </c>
      <c r="E72">
        <f>Table14[[#This Row],[12/2024 Rating]]-Table14[[#This Row],[08/2024 Rating]]</f>
        <v>0</v>
      </c>
    </row>
    <row r="73" spans="1:5">
      <c r="A73" t="s">
        <v>22</v>
      </c>
      <c r="B73" t="s">
        <v>7</v>
      </c>
      <c r="C73">
        <v>3</v>
      </c>
      <c r="D73">
        <f>Table14[[#This Row],[08/2024 Rating]]</f>
        <v>3</v>
      </c>
      <c r="E73">
        <f>Table14[[#This Row],[12/2024 Rating]]-Table14[[#This Row],[08/2024 Rating]]</f>
        <v>0</v>
      </c>
    </row>
    <row r="74" spans="1:5">
      <c r="A74" t="s">
        <v>22</v>
      </c>
      <c r="B74" t="s">
        <v>8</v>
      </c>
      <c r="C74">
        <v>3</v>
      </c>
      <c r="D74">
        <f>Table14[[#This Row],[08/2024 Rating]]</f>
        <v>3</v>
      </c>
      <c r="E74">
        <f>Table14[[#This Row],[12/2024 Rating]]-Table14[[#This Row],[08/2024 Rating]]</f>
        <v>0</v>
      </c>
    </row>
    <row r="75" spans="1:5">
      <c r="A75" t="s">
        <v>22</v>
      </c>
      <c r="B75" t="s">
        <v>9</v>
      </c>
      <c r="C75">
        <v>3</v>
      </c>
      <c r="D75">
        <f>Table14[[#This Row],[08/2024 Rating]]</f>
        <v>3</v>
      </c>
      <c r="E75">
        <f>Table14[[#This Row],[12/2024 Rating]]-Table14[[#This Row],[08/2024 Rating]]</f>
        <v>0</v>
      </c>
    </row>
    <row r="76" spans="1:5">
      <c r="A76" t="s">
        <v>22</v>
      </c>
      <c r="B76" t="s">
        <v>10</v>
      </c>
      <c r="C76">
        <v>2</v>
      </c>
      <c r="D76">
        <f>Table14[[#This Row],[08/2024 Rating]]</f>
        <v>2</v>
      </c>
      <c r="E76">
        <f>Table14[[#This Row],[12/2024 Rating]]-Table14[[#This Row],[08/2024 Rating]]</f>
        <v>0</v>
      </c>
    </row>
    <row r="77" spans="1:5">
      <c r="A77" t="s">
        <v>22</v>
      </c>
      <c r="B77" t="s">
        <v>11</v>
      </c>
      <c r="C77">
        <v>2</v>
      </c>
      <c r="D77">
        <f>Table14[[#This Row],[08/2024 Rating]]</f>
        <v>2</v>
      </c>
      <c r="E77">
        <f>Table14[[#This Row],[12/2024 Rating]]-Table14[[#This Row],[08/2024 Rating]]</f>
        <v>0</v>
      </c>
    </row>
    <row r="78" spans="1:5">
      <c r="A78" t="s">
        <v>22</v>
      </c>
      <c r="B78" t="s">
        <v>12</v>
      </c>
      <c r="C78">
        <v>2</v>
      </c>
      <c r="D78">
        <f>Table14[[#This Row],[08/2024 Rating]]</f>
        <v>2</v>
      </c>
      <c r="E78">
        <f>Table14[[#This Row],[12/2024 Rating]]-Table14[[#This Row],[08/2024 Rating]]</f>
        <v>0</v>
      </c>
    </row>
    <row r="79" spans="1:5">
      <c r="A79" t="s">
        <v>22</v>
      </c>
      <c r="B79" t="s">
        <v>13</v>
      </c>
      <c r="C79">
        <v>1</v>
      </c>
      <c r="D79">
        <f>Table14[[#This Row],[08/2024 Rating]]</f>
        <v>1</v>
      </c>
      <c r="E79">
        <f>Table14[[#This Row],[12/2024 Rating]]-Table14[[#This Row],[08/2024 Rating]]</f>
        <v>0</v>
      </c>
    </row>
    <row r="80" spans="1:5">
      <c r="A80" t="s">
        <v>22</v>
      </c>
      <c r="B80" t="s">
        <v>14</v>
      </c>
      <c r="C80">
        <v>1</v>
      </c>
      <c r="D80">
        <f>Table14[[#This Row],[08/2024 Rating]]</f>
        <v>1</v>
      </c>
      <c r="E80">
        <f>Table14[[#This Row],[12/2024 Rating]]-Table14[[#This Row],[08/2024 Rating]]</f>
        <v>0</v>
      </c>
    </row>
    <row r="81" spans="1:5">
      <c r="A81" t="s">
        <v>22</v>
      </c>
      <c r="B81" t="s">
        <v>15</v>
      </c>
      <c r="C81">
        <v>2</v>
      </c>
      <c r="D81">
        <f>Table14[[#This Row],[08/2024 Rating]]</f>
        <v>2</v>
      </c>
      <c r="E81">
        <f>Table14[[#This Row],[12/2024 Rating]]-Table14[[#This Row],[08/2024 Rating]]</f>
        <v>0</v>
      </c>
    </row>
    <row r="82" spans="1:5">
      <c r="A82" t="s">
        <v>23</v>
      </c>
      <c r="B82" t="s">
        <v>6</v>
      </c>
      <c r="C82">
        <v>3</v>
      </c>
      <c r="D82">
        <f>Table14[[#This Row],[08/2024 Rating]]</f>
        <v>3</v>
      </c>
      <c r="E82">
        <f>Table14[[#This Row],[12/2024 Rating]]-Table14[[#This Row],[08/2024 Rating]]</f>
        <v>0</v>
      </c>
    </row>
    <row r="83" spans="1:5">
      <c r="A83" t="s">
        <v>23</v>
      </c>
      <c r="B83" t="s">
        <v>7</v>
      </c>
      <c r="C83">
        <v>3</v>
      </c>
      <c r="D83">
        <f>Table14[[#This Row],[08/2024 Rating]]</f>
        <v>3</v>
      </c>
      <c r="E83">
        <f>Table14[[#This Row],[12/2024 Rating]]-Table14[[#This Row],[08/2024 Rating]]</f>
        <v>0</v>
      </c>
    </row>
    <row r="84" spans="1:5">
      <c r="A84" t="s">
        <v>23</v>
      </c>
      <c r="B84" t="s">
        <v>8</v>
      </c>
      <c r="C84">
        <v>1</v>
      </c>
      <c r="D84">
        <f>Table14[[#This Row],[08/2024 Rating]]</f>
        <v>1</v>
      </c>
      <c r="E84">
        <f>Table14[[#This Row],[12/2024 Rating]]-Table14[[#This Row],[08/2024 Rating]]</f>
        <v>0</v>
      </c>
    </row>
    <row r="85" spans="1:5">
      <c r="A85" t="s">
        <v>23</v>
      </c>
      <c r="B85" t="s">
        <v>9</v>
      </c>
      <c r="C85">
        <v>1</v>
      </c>
      <c r="D85">
        <f>Table14[[#This Row],[08/2024 Rating]]</f>
        <v>1</v>
      </c>
      <c r="E85">
        <f>Table14[[#This Row],[12/2024 Rating]]-Table14[[#This Row],[08/2024 Rating]]</f>
        <v>0</v>
      </c>
    </row>
    <row r="86" spans="1:5">
      <c r="A86" t="s">
        <v>23</v>
      </c>
      <c r="B86" t="s">
        <v>10</v>
      </c>
      <c r="C86">
        <v>1</v>
      </c>
      <c r="D86">
        <f>Table14[[#This Row],[08/2024 Rating]]</f>
        <v>1</v>
      </c>
      <c r="E86">
        <f>Table14[[#This Row],[12/2024 Rating]]-Table14[[#This Row],[08/2024 Rating]]</f>
        <v>0</v>
      </c>
    </row>
    <row r="87" spans="1:5">
      <c r="A87" t="s">
        <v>23</v>
      </c>
      <c r="B87" t="s">
        <v>11</v>
      </c>
      <c r="C87">
        <v>3</v>
      </c>
      <c r="D87">
        <f>Table14[[#This Row],[08/2024 Rating]]</f>
        <v>3</v>
      </c>
      <c r="E87">
        <f>Table14[[#This Row],[12/2024 Rating]]-Table14[[#This Row],[08/2024 Rating]]</f>
        <v>0</v>
      </c>
    </row>
    <row r="88" spans="1:5">
      <c r="A88" t="s">
        <v>23</v>
      </c>
      <c r="B88" t="s">
        <v>12</v>
      </c>
      <c r="C88">
        <v>1</v>
      </c>
      <c r="D88">
        <f>Table14[[#This Row],[08/2024 Rating]]</f>
        <v>1</v>
      </c>
      <c r="E88">
        <f>Table14[[#This Row],[12/2024 Rating]]-Table14[[#This Row],[08/2024 Rating]]</f>
        <v>0</v>
      </c>
    </row>
    <row r="89" spans="1:5">
      <c r="A89" t="s">
        <v>23</v>
      </c>
      <c r="B89" t="s">
        <v>13</v>
      </c>
      <c r="C89">
        <v>1</v>
      </c>
      <c r="D89">
        <f>Table14[[#This Row],[08/2024 Rating]]</f>
        <v>1</v>
      </c>
      <c r="E89">
        <f>Table14[[#This Row],[12/2024 Rating]]-Table14[[#This Row],[08/2024 Rating]]</f>
        <v>0</v>
      </c>
    </row>
    <row r="90" spans="1:5">
      <c r="A90" t="s">
        <v>23</v>
      </c>
      <c r="B90" t="s">
        <v>14</v>
      </c>
      <c r="C90">
        <v>1</v>
      </c>
      <c r="D90">
        <f>Table14[[#This Row],[08/2024 Rating]]</f>
        <v>1</v>
      </c>
      <c r="E90">
        <f>Table14[[#This Row],[12/2024 Rating]]-Table14[[#This Row],[08/2024 Rating]]</f>
        <v>0</v>
      </c>
    </row>
    <row r="91" spans="1:5">
      <c r="A91" t="s">
        <v>23</v>
      </c>
      <c r="B91" t="s">
        <v>15</v>
      </c>
      <c r="C91">
        <v>1</v>
      </c>
      <c r="D91">
        <f>Table14[[#This Row],[08/2024 Rating]]</f>
        <v>1</v>
      </c>
      <c r="E91">
        <f>Table14[[#This Row],[12/2024 Rating]]-Table14[[#This Row],[08/2024 Rating]]</f>
        <v>0</v>
      </c>
    </row>
    <row r="92" spans="1:5">
      <c r="A92" t="s">
        <v>24</v>
      </c>
      <c r="B92" t="s">
        <v>6</v>
      </c>
      <c r="C92">
        <v>3</v>
      </c>
      <c r="D92">
        <f>Table14[[#This Row],[08/2024 Rating]]</f>
        <v>3</v>
      </c>
      <c r="E92">
        <f>Table14[[#This Row],[12/2024 Rating]]-Table14[[#This Row],[08/2024 Rating]]</f>
        <v>0</v>
      </c>
    </row>
    <row r="93" spans="1:5">
      <c r="A93" t="s">
        <v>24</v>
      </c>
      <c r="B93" t="s">
        <v>7</v>
      </c>
      <c r="C93">
        <v>3</v>
      </c>
      <c r="D93">
        <f>Table14[[#This Row],[08/2024 Rating]]</f>
        <v>3</v>
      </c>
      <c r="E93">
        <f>Table14[[#This Row],[12/2024 Rating]]-Table14[[#This Row],[08/2024 Rating]]</f>
        <v>0</v>
      </c>
    </row>
    <row r="94" spans="1:5">
      <c r="A94" t="s">
        <v>24</v>
      </c>
      <c r="B94" t="s">
        <v>8</v>
      </c>
      <c r="C94">
        <v>1</v>
      </c>
      <c r="D94">
        <f>Table14[[#This Row],[08/2024 Rating]]</f>
        <v>1</v>
      </c>
      <c r="E94">
        <f>Table14[[#This Row],[12/2024 Rating]]-Table14[[#This Row],[08/2024 Rating]]</f>
        <v>0</v>
      </c>
    </row>
    <row r="95" spans="1:5">
      <c r="A95" t="s">
        <v>24</v>
      </c>
      <c r="B95" t="s">
        <v>9</v>
      </c>
      <c r="C95">
        <v>1</v>
      </c>
      <c r="D95">
        <f>Table14[[#This Row],[08/2024 Rating]]</f>
        <v>1</v>
      </c>
      <c r="E95">
        <f>Table14[[#This Row],[12/2024 Rating]]-Table14[[#This Row],[08/2024 Rating]]</f>
        <v>0</v>
      </c>
    </row>
    <row r="96" spans="1:5">
      <c r="A96" t="s">
        <v>24</v>
      </c>
      <c r="B96" t="s">
        <v>10</v>
      </c>
      <c r="C96">
        <v>1</v>
      </c>
      <c r="D96">
        <f>Table14[[#This Row],[08/2024 Rating]]</f>
        <v>1</v>
      </c>
      <c r="E96">
        <f>Table14[[#This Row],[12/2024 Rating]]-Table14[[#This Row],[08/2024 Rating]]</f>
        <v>0</v>
      </c>
    </row>
    <row r="97" spans="1:5">
      <c r="A97" t="s">
        <v>24</v>
      </c>
      <c r="B97" t="s">
        <v>11</v>
      </c>
      <c r="C97">
        <v>3</v>
      </c>
      <c r="D97">
        <f>Table14[[#This Row],[08/2024 Rating]]</f>
        <v>3</v>
      </c>
      <c r="E97">
        <f>Table14[[#This Row],[12/2024 Rating]]-Table14[[#This Row],[08/2024 Rating]]</f>
        <v>0</v>
      </c>
    </row>
    <row r="98" spans="1:5">
      <c r="A98" t="s">
        <v>24</v>
      </c>
      <c r="B98" t="s">
        <v>12</v>
      </c>
      <c r="C98">
        <v>3</v>
      </c>
      <c r="D98">
        <f>Table14[[#This Row],[08/2024 Rating]]</f>
        <v>3</v>
      </c>
      <c r="E98">
        <f>Table14[[#This Row],[12/2024 Rating]]-Table14[[#This Row],[08/2024 Rating]]</f>
        <v>0</v>
      </c>
    </row>
    <row r="99" spans="1:5">
      <c r="A99" t="s">
        <v>24</v>
      </c>
      <c r="B99" t="s">
        <v>13</v>
      </c>
      <c r="C99">
        <v>3</v>
      </c>
      <c r="D99">
        <f>Table14[[#This Row],[08/2024 Rating]]</f>
        <v>3</v>
      </c>
      <c r="E99">
        <f>Table14[[#This Row],[12/2024 Rating]]-Table14[[#This Row],[08/2024 Rating]]</f>
        <v>0</v>
      </c>
    </row>
    <row r="100" spans="1:5">
      <c r="A100" t="s">
        <v>24</v>
      </c>
      <c r="B100" t="s">
        <v>14</v>
      </c>
      <c r="C100">
        <v>1</v>
      </c>
      <c r="D100">
        <f>Table14[[#This Row],[08/2024 Rating]]</f>
        <v>1</v>
      </c>
      <c r="E100">
        <f>Table14[[#This Row],[12/2024 Rating]]-Table14[[#This Row],[08/2024 Rating]]</f>
        <v>0</v>
      </c>
    </row>
    <row r="101" spans="1:5">
      <c r="A101" t="s">
        <v>24</v>
      </c>
      <c r="B101" t="s">
        <v>15</v>
      </c>
      <c r="C101">
        <v>3</v>
      </c>
      <c r="D101">
        <f>Table14[[#This Row],[08/2024 Rating]]</f>
        <v>3</v>
      </c>
      <c r="E101">
        <f>Table14[[#This Row],[12/2024 Rating]]-Table14[[#This Row],[08/2024 Rating]]</f>
        <v>0</v>
      </c>
    </row>
    <row r="102" spans="1:5">
      <c r="A102" t="s">
        <v>25</v>
      </c>
      <c r="B102" t="s">
        <v>6</v>
      </c>
      <c r="C102">
        <v>3</v>
      </c>
      <c r="D102">
        <f>Table14[[#This Row],[08/2024 Rating]]</f>
        <v>3</v>
      </c>
      <c r="E102">
        <f>Table14[[#This Row],[12/2024 Rating]]-Table14[[#This Row],[08/2024 Rating]]</f>
        <v>0</v>
      </c>
    </row>
    <row r="103" spans="1:5">
      <c r="A103" t="s">
        <v>25</v>
      </c>
      <c r="B103" t="s">
        <v>7</v>
      </c>
      <c r="C103">
        <v>3</v>
      </c>
      <c r="D103">
        <f>Table14[[#This Row],[08/2024 Rating]]</f>
        <v>3</v>
      </c>
      <c r="E103">
        <f>Table14[[#This Row],[12/2024 Rating]]-Table14[[#This Row],[08/2024 Rating]]</f>
        <v>0</v>
      </c>
    </row>
    <row r="104" spans="1:5">
      <c r="A104" t="s">
        <v>25</v>
      </c>
      <c r="B104" t="s">
        <v>8</v>
      </c>
      <c r="C104">
        <v>1</v>
      </c>
      <c r="D104">
        <f>Table14[[#This Row],[08/2024 Rating]]</f>
        <v>1</v>
      </c>
      <c r="E104">
        <f>Table14[[#This Row],[12/2024 Rating]]-Table14[[#This Row],[08/2024 Rating]]</f>
        <v>0</v>
      </c>
    </row>
    <row r="105" spans="1:5">
      <c r="A105" t="s">
        <v>25</v>
      </c>
      <c r="B105" t="s">
        <v>9</v>
      </c>
      <c r="C105">
        <v>3</v>
      </c>
      <c r="D105">
        <f>Table14[[#This Row],[08/2024 Rating]]</f>
        <v>3</v>
      </c>
      <c r="E105">
        <f>Table14[[#This Row],[12/2024 Rating]]-Table14[[#This Row],[08/2024 Rating]]</f>
        <v>0</v>
      </c>
    </row>
    <row r="106" spans="1:5">
      <c r="A106" t="s">
        <v>25</v>
      </c>
      <c r="B106" t="s">
        <v>10</v>
      </c>
      <c r="C106">
        <v>1</v>
      </c>
      <c r="D106">
        <f>Table14[[#This Row],[08/2024 Rating]]</f>
        <v>1</v>
      </c>
      <c r="E106">
        <f>Table14[[#This Row],[12/2024 Rating]]-Table14[[#This Row],[08/2024 Rating]]</f>
        <v>0</v>
      </c>
    </row>
    <row r="107" spans="1:5">
      <c r="A107" t="s">
        <v>25</v>
      </c>
      <c r="B107" t="s">
        <v>11</v>
      </c>
      <c r="C107">
        <v>3</v>
      </c>
      <c r="D107">
        <f>Table14[[#This Row],[08/2024 Rating]]</f>
        <v>3</v>
      </c>
      <c r="E107">
        <f>Table14[[#This Row],[12/2024 Rating]]-Table14[[#This Row],[08/2024 Rating]]</f>
        <v>0</v>
      </c>
    </row>
    <row r="108" spans="1:5">
      <c r="A108" t="s">
        <v>25</v>
      </c>
      <c r="B108" t="s">
        <v>12</v>
      </c>
      <c r="C108">
        <v>3</v>
      </c>
      <c r="D108">
        <v>2</v>
      </c>
      <c r="E108" s="7">
        <f>Table14[[#This Row],[12/2024 Rating]]-Table14[[#This Row],[08/2024 Rating]]</f>
        <v>-1</v>
      </c>
    </row>
    <row r="109" spans="1:5">
      <c r="A109" t="s">
        <v>25</v>
      </c>
      <c r="B109" t="s">
        <v>13</v>
      </c>
      <c r="C109">
        <v>3</v>
      </c>
      <c r="D109">
        <f>Table14[[#This Row],[08/2024 Rating]]</f>
        <v>3</v>
      </c>
      <c r="E109">
        <f>Table14[[#This Row],[12/2024 Rating]]-Table14[[#This Row],[08/2024 Rating]]</f>
        <v>0</v>
      </c>
    </row>
    <row r="110" spans="1:5">
      <c r="A110" t="s">
        <v>25</v>
      </c>
      <c r="B110" t="s">
        <v>14</v>
      </c>
      <c r="C110">
        <v>1</v>
      </c>
      <c r="D110">
        <f>Table14[[#This Row],[08/2024 Rating]]</f>
        <v>1</v>
      </c>
      <c r="E110">
        <f>Table14[[#This Row],[12/2024 Rating]]-Table14[[#This Row],[08/2024 Rating]]</f>
        <v>0</v>
      </c>
    </row>
    <row r="111" spans="1:5">
      <c r="A111" t="s">
        <v>25</v>
      </c>
      <c r="B111" t="s">
        <v>15</v>
      </c>
      <c r="C111">
        <v>3</v>
      </c>
      <c r="D111">
        <f>Table14[[#This Row],[08/2024 Rating]]</f>
        <v>3</v>
      </c>
      <c r="E111">
        <f>Table14[[#This Row],[12/2024 Rating]]-Table14[[#This Row],[08/2024 Rating]]</f>
        <v>0</v>
      </c>
    </row>
    <row r="112" spans="1:5">
      <c r="A112" t="s">
        <v>26</v>
      </c>
      <c r="B112" t="s">
        <v>6</v>
      </c>
      <c r="C112">
        <v>2</v>
      </c>
      <c r="D112">
        <v>1</v>
      </c>
      <c r="E112" s="7">
        <f>Table14[[#This Row],[12/2024 Rating]]-Table14[[#This Row],[08/2024 Rating]]</f>
        <v>-1</v>
      </c>
    </row>
    <row r="113" spans="1:5">
      <c r="A113" t="s">
        <v>26</v>
      </c>
      <c r="B113" t="s">
        <v>7</v>
      </c>
      <c r="C113">
        <v>2</v>
      </c>
      <c r="D113">
        <v>1</v>
      </c>
      <c r="E113" s="7">
        <f>Table14[[#This Row],[12/2024 Rating]]-Table14[[#This Row],[08/2024 Rating]]</f>
        <v>-1</v>
      </c>
    </row>
    <row r="114" spans="1:5">
      <c r="A114" t="s">
        <v>26</v>
      </c>
      <c r="B114" t="s">
        <v>8</v>
      </c>
      <c r="C114">
        <v>1</v>
      </c>
      <c r="D114">
        <f>Table14[[#This Row],[08/2024 Rating]]</f>
        <v>1</v>
      </c>
      <c r="E114">
        <f>Table14[[#This Row],[12/2024 Rating]]-Table14[[#This Row],[08/2024 Rating]]</f>
        <v>0</v>
      </c>
    </row>
    <row r="115" spans="1:5">
      <c r="A115" t="s">
        <v>26</v>
      </c>
      <c r="B115" t="s">
        <v>9</v>
      </c>
      <c r="C115">
        <v>1</v>
      </c>
      <c r="D115">
        <f>Table14[[#This Row],[08/2024 Rating]]</f>
        <v>1</v>
      </c>
      <c r="E115">
        <f>Table14[[#This Row],[12/2024 Rating]]-Table14[[#This Row],[08/2024 Rating]]</f>
        <v>0</v>
      </c>
    </row>
    <row r="116" spans="1:5">
      <c r="A116" t="s">
        <v>26</v>
      </c>
      <c r="B116" t="s">
        <v>10</v>
      </c>
      <c r="C116">
        <v>1</v>
      </c>
      <c r="D116">
        <f>Table14[[#This Row],[08/2024 Rating]]</f>
        <v>1</v>
      </c>
      <c r="E116">
        <f>Table14[[#This Row],[12/2024 Rating]]-Table14[[#This Row],[08/2024 Rating]]</f>
        <v>0</v>
      </c>
    </row>
    <row r="117" spans="1:5">
      <c r="A117" t="s">
        <v>26</v>
      </c>
      <c r="B117" t="s">
        <v>11</v>
      </c>
      <c r="C117">
        <v>2</v>
      </c>
      <c r="D117">
        <v>1</v>
      </c>
      <c r="E117" s="7">
        <f>Table14[[#This Row],[12/2024 Rating]]-Table14[[#This Row],[08/2024 Rating]]</f>
        <v>-1</v>
      </c>
    </row>
    <row r="118" spans="1:5">
      <c r="A118" t="s">
        <v>26</v>
      </c>
      <c r="B118" t="s">
        <v>12</v>
      </c>
      <c r="C118">
        <v>2</v>
      </c>
      <c r="D118">
        <v>1</v>
      </c>
      <c r="E118" s="7">
        <f>Table14[[#This Row],[12/2024 Rating]]-Table14[[#This Row],[08/2024 Rating]]</f>
        <v>-1</v>
      </c>
    </row>
    <row r="119" spans="1:5">
      <c r="A119" t="s">
        <v>26</v>
      </c>
      <c r="B119" t="s">
        <v>13</v>
      </c>
      <c r="C119">
        <v>2</v>
      </c>
      <c r="D119">
        <v>1</v>
      </c>
      <c r="E119" s="7">
        <f>Table14[[#This Row],[12/2024 Rating]]-Table14[[#This Row],[08/2024 Rating]]</f>
        <v>-1</v>
      </c>
    </row>
    <row r="120" spans="1:5">
      <c r="A120" t="s">
        <v>26</v>
      </c>
      <c r="B120" t="s">
        <v>14</v>
      </c>
      <c r="C120">
        <v>1</v>
      </c>
      <c r="D120">
        <f>Table14[[#This Row],[08/2024 Rating]]</f>
        <v>1</v>
      </c>
      <c r="E120">
        <f>Table14[[#This Row],[12/2024 Rating]]-Table14[[#This Row],[08/2024 Rating]]</f>
        <v>0</v>
      </c>
    </row>
    <row r="121" spans="1:5">
      <c r="A121" t="s">
        <v>26</v>
      </c>
      <c r="B121" t="s">
        <v>15</v>
      </c>
      <c r="C121">
        <v>2</v>
      </c>
      <c r="D121">
        <v>1</v>
      </c>
      <c r="E121" s="7">
        <f>Table14[[#This Row],[12/2024 Rating]]-Table14[[#This Row],[08/2024 Rating]]</f>
        <v>-1</v>
      </c>
    </row>
    <row r="122" spans="1:5">
      <c r="A122" t="s">
        <v>27</v>
      </c>
      <c r="B122" t="s">
        <v>6</v>
      </c>
      <c r="C122">
        <v>1</v>
      </c>
      <c r="D122">
        <f>Table14[[#This Row],[08/2024 Rating]]</f>
        <v>1</v>
      </c>
      <c r="E122">
        <f>Table14[[#This Row],[12/2024 Rating]]-Table14[[#This Row],[08/2024 Rating]]</f>
        <v>0</v>
      </c>
    </row>
    <row r="123" spans="1:5">
      <c r="A123" t="s">
        <v>27</v>
      </c>
      <c r="B123" t="s">
        <v>7</v>
      </c>
      <c r="C123">
        <v>3</v>
      </c>
      <c r="D123">
        <f>Table14[[#This Row],[08/2024 Rating]]</f>
        <v>3</v>
      </c>
      <c r="E123">
        <f>Table14[[#This Row],[12/2024 Rating]]-Table14[[#This Row],[08/2024 Rating]]</f>
        <v>0</v>
      </c>
    </row>
    <row r="124" spans="1:5">
      <c r="A124" t="s">
        <v>27</v>
      </c>
      <c r="B124" t="s">
        <v>8</v>
      </c>
      <c r="C124">
        <v>1</v>
      </c>
      <c r="D124">
        <f>Table14[[#This Row],[08/2024 Rating]]</f>
        <v>1</v>
      </c>
      <c r="E124">
        <f>Table14[[#This Row],[12/2024 Rating]]-Table14[[#This Row],[08/2024 Rating]]</f>
        <v>0</v>
      </c>
    </row>
    <row r="125" spans="1:5">
      <c r="A125" t="s">
        <v>27</v>
      </c>
      <c r="B125" t="s">
        <v>9</v>
      </c>
      <c r="C125">
        <v>1</v>
      </c>
      <c r="D125">
        <f>Table14[[#This Row],[08/2024 Rating]]</f>
        <v>1</v>
      </c>
      <c r="E125">
        <f>Table14[[#This Row],[12/2024 Rating]]-Table14[[#This Row],[08/2024 Rating]]</f>
        <v>0</v>
      </c>
    </row>
    <row r="126" spans="1:5">
      <c r="A126" t="s">
        <v>27</v>
      </c>
      <c r="B126" t="s">
        <v>10</v>
      </c>
      <c r="C126">
        <v>1</v>
      </c>
      <c r="D126">
        <f>Table14[[#This Row],[08/2024 Rating]]</f>
        <v>1</v>
      </c>
      <c r="E126">
        <f>Table14[[#This Row],[12/2024 Rating]]-Table14[[#This Row],[08/2024 Rating]]</f>
        <v>0</v>
      </c>
    </row>
    <row r="127" spans="1:5">
      <c r="A127" t="s">
        <v>27</v>
      </c>
      <c r="B127" t="s">
        <v>11</v>
      </c>
      <c r="C127">
        <v>3</v>
      </c>
      <c r="D127">
        <f>Table14[[#This Row],[08/2024 Rating]]</f>
        <v>3</v>
      </c>
      <c r="E127">
        <f>Table14[[#This Row],[12/2024 Rating]]-Table14[[#This Row],[08/2024 Rating]]</f>
        <v>0</v>
      </c>
    </row>
    <row r="128" spans="1:5">
      <c r="A128" t="s">
        <v>27</v>
      </c>
      <c r="B128" t="s">
        <v>12</v>
      </c>
      <c r="C128">
        <v>3</v>
      </c>
      <c r="D128">
        <f>Table14[[#This Row],[08/2024 Rating]]</f>
        <v>3</v>
      </c>
      <c r="E128">
        <f>Table14[[#This Row],[12/2024 Rating]]-Table14[[#This Row],[08/2024 Rating]]</f>
        <v>0</v>
      </c>
    </row>
    <row r="129" spans="1:5">
      <c r="A129" t="s">
        <v>27</v>
      </c>
      <c r="B129" t="s">
        <v>13</v>
      </c>
      <c r="C129">
        <v>1</v>
      </c>
      <c r="D129">
        <f>Table14[[#This Row],[08/2024 Rating]]</f>
        <v>1</v>
      </c>
      <c r="E129">
        <f>Table14[[#This Row],[12/2024 Rating]]-Table14[[#This Row],[08/2024 Rating]]</f>
        <v>0</v>
      </c>
    </row>
    <row r="130" spans="1:5">
      <c r="A130" t="s">
        <v>27</v>
      </c>
      <c r="B130" t="s">
        <v>14</v>
      </c>
      <c r="C130">
        <v>1</v>
      </c>
      <c r="D130">
        <f>Table14[[#This Row],[08/2024 Rating]]</f>
        <v>1</v>
      </c>
      <c r="E130">
        <f>Table14[[#This Row],[12/2024 Rating]]-Table14[[#This Row],[08/2024 Rating]]</f>
        <v>0</v>
      </c>
    </row>
    <row r="131" spans="1:5">
      <c r="A131" t="s">
        <v>27</v>
      </c>
      <c r="B131" t="s">
        <v>15</v>
      </c>
      <c r="C131">
        <v>1</v>
      </c>
      <c r="D131">
        <f>Table14[[#This Row],[08/2024 Rating]]</f>
        <v>1</v>
      </c>
      <c r="E131">
        <f>Table14[[#This Row],[12/2024 Rating]]-Table14[[#This Row],[08/2024 Rating]]</f>
        <v>0</v>
      </c>
    </row>
    <row r="132" spans="1:5">
      <c r="A132" t="s">
        <v>29</v>
      </c>
      <c r="B132" t="s">
        <v>6</v>
      </c>
      <c r="C132">
        <v>2</v>
      </c>
      <c r="D132">
        <v>1</v>
      </c>
      <c r="E132" s="7">
        <f>Table14[[#This Row],[12/2024 Rating]]-Table14[[#This Row],[08/2024 Rating]]</f>
        <v>-1</v>
      </c>
    </row>
    <row r="133" spans="1:5">
      <c r="A133" t="s">
        <v>29</v>
      </c>
      <c r="B133" t="s">
        <v>7</v>
      </c>
      <c r="C133">
        <v>2</v>
      </c>
      <c r="D133">
        <v>1</v>
      </c>
      <c r="E133" s="7">
        <f>Table14[[#This Row],[12/2024 Rating]]-Table14[[#This Row],[08/2024 Rating]]</f>
        <v>-1</v>
      </c>
    </row>
    <row r="134" spans="1:5">
      <c r="A134" t="s">
        <v>29</v>
      </c>
      <c r="B134" t="s">
        <v>8</v>
      </c>
      <c r="C134">
        <v>2</v>
      </c>
      <c r="D134">
        <v>1</v>
      </c>
      <c r="E134" s="7">
        <f>Table14[[#This Row],[12/2024 Rating]]-Table14[[#This Row],[08/2024 Rating]]</f>
        <v>-1</v>
      </c>
    </row>
    <row r="135" spans="1:5">
      <c r="A135" t="s">
        <v>29</v>
      </c>
      <c r="B135" t="s">
        <v>9</v>
      </c>
      <c r="C135">
        <v>2</v>
      </c>
      <c r="D135">
        <v>1</v>
      </c>
      <c r="E135" s="7">
        <f>Table14[[#This Row],[12/2024 Rating]]-Table14[[#This Row],[08/2024 Rating]]</f>
        <v>-1</v>
      </c>
    </row>
    <row r="136" spans="1:5">
      <c r="A136" t="s">
        <v>29</v>
      </c>
      <c r="B136" t="s">
        <v>10</v>
      </c>
      <c r="C136">
        <v>2</v>
      </c>
      <c r="D136">
        <v>1</v>
      </c>
      <c r="E136" s="7">
        <f>Table14[[#This Row],[12/2024 Rating]]-Table14[[#This Row],[08/2024 Rating]]</f>
        <v>-1</v>
      </c>
    </row>
    <row r="137" spans="1:5">
      <c r="A137" t="s">
        <v>29</v>
      </c>
      <c r="B137" t="s">
        <v>11</v>
      </c>
      <c r="C137">
        <v>2</v>
      </c>
      <c r="D137">
        <v>1</v>
      </c>
      <c r="E137" s="7">
        <f>Table14[[#This Row],[12/2024 Rating]]-Table14[[#This Row],[08/2024 Rating]]</f>
        <v>-1</v>
      </c>
    </row>
    <row r="138" spans="1:5">
      <c r="A138" t="s">
        <v>29</v>
      </c>
      <c r="B138" t="s">
        <v>12</v>
      </c>
      <c r="C138">
        <v>2</v>
      </c>
      <c r="D138">
        <v>1</v>
      </c>
      <c r="E138" s="7">
        <f>Table14[[#This Row],[12/2024 Rating]]-Table14[[#This Row],[08/2024 Rating]]</f>
        <v>-1</v>
      </c>
    </row>
    <row r="139" spans="1:5">
      <c r="A139" t="s">
        <v>29</v>
      </c>
      <c r="B139" t="s">
        <v>13</v>
      </c>
      <c r="C139">
        <v>2</v>
      </c>
      <c r="D139">
        <v>1</v>
      </c>
      <c r="E139" s="7">
        <f>Table14[[#This Row],[12/2024 Rating]]-Table14[[#This Row],[08/2024 Rating]]</f>
        <v>-1</v>
      </c>
    </row>
    <row r="140" spans="1:5">
      <c r="A140" t="s">
        <v>29</v>
      </c>
      <c r="B140" t="s">
        <v>14</v>
      </c>
      <c r="C140">
        <v>2</v>
      </c>
      <c r="D140">
        <v>1</v>
      </c>
      <c r="E140" s="7">
        <f>Table14[[#This Row],[12/2024 Rating]]-Table14[[#This Row],[08/2024 Rating]]</f>
        <v>-1</v>
      </c>
    </row>
    <row r="141" spans="1:5">
      <c r="A141" t="s">
        <v>29</v>
      </c>
      <c r="B141" t="s">
        <v>15</v>
      </c>
      <c r="C141">
        <v>2</v>
      </c>
      <c r="D141">
        <v>1</v>
      </c>
      <c r="E141" s="7">
        <f>Table14[[#This Row],[12/2024 Rating]]-Table14[[#This Row],[08/2024 Rating]]</f>
        <v>-1</v>
      </c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141"/>
  <sheetViews>
    <sheetView topLeftCell="A104" workbookViewId="0">
      <selection activeCell="E112" sqref="E112:E113"/>
    </sheetView>
  </sheetViews>
  <sheetFormatPr defaultRowHeight="14.45"/>
  <cols>
    <col min="1" max="1" width="22.7109375" customWidth="1"/>
    <col min="2" max="2" width="21.42578125" customWidth="1"/>
    <col min="3" max="4" width="15.42578125" customWidth="1"/>
    <col min="5" max="5" width="23.7109375" customWidth="1"/>
  </cols>
  <sheetData>
    <row r="1" spans="1:5">
      <c r="A1" s="3" t="s">
        <v>0</v>
      </c>
      <c r="B1" s="4" t="s">
        <v>1</v>
      </c>
      <c r="C1" s="5" t="s">
        <v>2</v>
      </c>
      <c r="D1" s="4" t="s">
        <v>3</v>
      </c>
      <c r="E1" s="6" t="s">
        <v>4</v>
      </c>
    </row>
    <row r="2" spans="1:5">
      <c r="A2" t="s">
        <v>5</v>
      </c>
      <c r="B2" t="s">
        <v>6</v>
      </c>
      <c r="C2">
        <v>2</v>
      </c>
      <c r="D2">
        <f>Table15[[#This Row],[08/2024 Rating]]</f>
        <v>2</v>
      </c>
      <c r="E2">
        <f>Table15[[#This Row],[12/2024 Rating]]-Table15[[#This Row],[08/2024 Rating]]</f>
        <v>0</v>
      </c>
    </row>
    <row r="3" spans="1:5">
      <c r="A3" t="s">
        <v>5</v>
      </c>
      <c r="B3" t="s">
        <v>7</v>
      </c>
      <c r="C3">
        <v>2</v>
      </c>
      <c r="D3">
        <f>Table15[[#This Row],[08/2024 Rating]]</f>
        <v>2</v>
      </c>
      <c r="E3">
        <f>Table15[[#This Row],[12/2024 Rating]]-Table15[[#This Row],[08/2024 Rating]]</f>
        <v>0</v>
      </c>
    </row>
    <row r="4" spans="1:5">
      <c r="A4" t="s">
        <v>5</v>
      </c>
      <c r="B4" t="s">
        <v>8</v>
      </c>
      <c r="C4">
        <v>1</v>
      </c>
      <c r="D4">
        <f>Table15[[#This Row],[08/2024 Rating]]</f>
        <v>1</v>
      </c>
      <c r="E4">
        <f>Table15[[#This Row],[12/2024 Rating]]-Table15[[#This Row],[08/2024 Rating]]</f>
        <v>0</v>
      </c>
    </row>
    <row r="5" spans="1:5">
      <c r="A5" t="s">
        <v>5</v>
      </c>
      <c r="B5" t="s">
        <v>9</v>
      </c>
      <c r="C5">
        <v>1</v>
      </c>
      <c r="D5">
        <f>Table15[[#This Row],[08/2024 Rating]]</f>
        <v>1</v>
      </c>
      <c r="E5">
        <f>Table15[[#This Row],[12/2024 Rating]]-Table15[[#This Row],[08/2024 Rating]]</f>
        <v>0</v>
      </c>
    </row>
    <row r="6" spans="1:5">
      <c r="A6" t="s">
        <v>5</v>
      </c>
      <c r="B6" t="s">
        <v>10</v>
      </c>
      <c r="C6">
        <v>2</v>
      </c>
      <c r="D6">
        <f>Table15[[#This Row],[08/2024 Rating]]</f>
        <v>2</v>
      </c>
      <c r="E6">
        <f>Table15[[#This Row],[12/2024 Rating]]-Table15[[#This Row],[08/2024 Rating]]</f>
        <v>0</v>
      </c>
    </row>
    <row r="7" spans="1:5">
      <c r="A7" t="s">
        <v>5</v>
      </c>
      <c r="B7" t="s">
        <v>11</v>
      </c>
      <c r="C7">
        <v>2</v>
      </c>
      <c r="D7">
        <f>Table15[[#This Row],[08/2024 Rating]]</f>
        <v>2</v>
      </c>
      <c r="E7">
        <f>Table15[[#This Row],[12/2024 Rating]]-Table15[[#This Row],[08/2024 Rating]]</f>
        <v>0</v>
      </c>
    </row>
    <row r="8" spans="1:5">
      <c r="A8" t="s">
        <v>5</v>
      </c>
      <c r="B8" t="s">
        <v>12</v>
      </c>
      <c r="C8">
        <v>2</v>
      </c>
      <c r="D8">
        <f>Table15[[#This Row],[08/2024 Rating]]</f>
        <v>2</v>
      </c>
      <c r="E8">
        <f>Table15[[#This Row],[12/2024 Rating]]-Table15[[#This Row],[08/2024 Rating]]</f>
        <v>0</v>
      </c>
    </row>
    <row r="9" spans="1:5">
      <c r="A9" t="s">
        <v>5</v>
      </c>
      <c r="B9" t="s">
        <v>13</v>
      </c>
      <c r="C9">
        <v>2</v>
      </c>
      <c r="D9">
        <f>Table15[[#This Row],[08/2024 Rating]]</f>
        <v>2</v>
      </c>
      <c r="E9">
        <f>Table15[[#This Row],[12/2024 Rating]]-Table15[[#This Row],[08/2024 Rating]]</f>
        <v>0</v>
      </c>
    </row>
    <row r="10" spans="1:5">
      <c r="A10" t="s">
        <v>5</v>
      </c>
      <c r="B10" t="s">
        <v>14</v>
      </c>
      <c r="C10">
        <v>2</v>
      </c>
      <c r="D10">
        <f>Table15[[#This Row],[08/2024 Rating]]</f>
        <v>2</v>
      </c>
      <c r="E10">
        <f>Table15[[#This Row],[12/2024 Rating]]-Table15[[#This Row],[08/2024 Rating]]</f>
        <v>0</v>
      </c>
    </row>
    <row r="11" spans="1:5">
      <c r="A11" t="s">
        <v>5</v>
      </c>
      <c r="B11" t="s">
        <v>15</v>
      </c>
      <c r="C11">
        <v>2</v>
      </c>
      <c r="D11">
        <f>Table15[[#This Row],[08/2024 Rating]]</f>
        <v>2</v>
      </c>
      <c r="E11">
        <f>Table15[[#This Row],[12/2024 Rating]]-Table15[[#This Row],[08/2024 Rating]]</f>
        <v>0</v>
      </c>
    </row>
    <row r="12" spans="1:5">
      <c r="A12" t="s">
        <v>16</v>
      </c>
      <c r="B12" t="s">
        <v>6</v>
      </c>
      <c r="C12">
        <v>1</v>
      </c>
      <c r="D12">
        <f>Table15[[#This Row],[08/2024 Rating]]</f>
        <v>1</v>
      </c>
      <c r="E12">
        <f>Table15[[#This Row],[12/2024 Rating]]-Table15[[#This Row],[08/2024 Rating]]</f>
        <v>0</v>
      </c>
    </row>
    <row r="13" spans="1:5">
      <c r="A13" t="s">
        <v>16</v>
      </c>
      <c r="B13" t="s">
        <v>7</v>
      </c>
      <c r="C13">
        <v>3</v>
      </c>
      <c r="D13">
        <f>Table15[[#This Row],[08/2024 Rating]]</f>
        <v>3</v>
      </c>
      <c r="E13">
        <f>Table15[[#This Row],[12/2024 Rating]]-Table15[[#This Row],[08/2024 Rating]]</f>
        <v>0</v>
      </c>
    </row>
    <row r="14" spans="1:5">
      <c r="A14" t="s">
        <v>16</v>
      </c>
      <c r="B14" t="s">
        <v>8</v>
      </c>
      <c r="C14">
        <v>1</v>
      </c>
      <c r="D14">
        <f>Table15[[#This Row],[08/2024 Rating]]</f>
        <v>1</v>
      </c>
      <c r="E14">
        <f>Table15[[#This Row],[12/2024 Rating]]-Table15[[#This Row],[08/2024 Rating]]</f>
        <v>0</v>
      </c>
    </row>
    <row r="15" spans="1:5">
      <c r="A15" t="s">
        <v>16</v>
      </c>
      <c r="B15" t="s">
        <v>9</v>
      </c>
      <c r="C15">
        <v>1</v>
      </c>
      <c r="D15">
        <f>Table15[[#This Row],[08/2024 Rating]]</f>
        <v>1</v>
      </c>
      <c r="E15">
        <f>Table15[[#This Row],[12/2024 Rating]]-Table15[[#This Row],[08/2024 Rating]]</f>
        <v>0</v>
      </c>
    </row>
    <row r="16" spans="1:5">
      <c r="A16" t="s">
        <v>16</v>
      </c>
      <c r="B16" t="s">
        <v>10</v>
      </c>
      <c r="C16">
        <v>3</v>
      </c>
      <c r="D16">
        <f>Table15[[#This Row],[08/2024 Rating]]</f>
        <v>3</v>
      </c>
      <c r="E16">
        <f>Table15[[#This Row],[12/2024 Rating]]-Table15[[#This Row],[08/2024 Rating]]</f>
        <v>0</v>
      </c>
    </row>
    <row r="17" spans="1:5">
      <c r="A17" t="s">
        <v>16</v>
      </c>
      <c r="B17" t="s">
        <v>11</v>
      </c>
      <c r="C17">
        <v>3</v>
      </c>
      <c r="D17">
        <f>Table15[[#This Row],[08/2024 Rating]]</f>
        <v>3</v>
      </c>
      <c r="E17">
        <f>Table15[[#This Row],[12/2024 Rating]]-Table15[[#This Row],[08/2024 Rating]]</f>
        <v>0</v>
      </c>
    </row>
    <row r="18" spans="1:5">
      <c r="A18" t="s">
        <v>16</v>
      </c>
      <c r="B18" t="s">
        <v>12</v>
      </c>
      <c r="C18">
        <v>3</v>
      </c>
      <c r="D18">
        <f>Table15[[#This Row],[08/2024 Rating]]</f>
        <v>3</v>
      </c>
      <c r="E18">
        <f>Table15[[#This Row],[12/2024 Rating]]-Table15[[#This Row],[08/2024 Rating]]</f>
        <v>0</v>
      </c>
    </row>
    <row r="19" spans="1:5">
      <c r="A19" t="s">
        <v>16</v>
      </c>
      <c r="B19" t="s">
        <v>13</v>
      </c>
      <c r="C19">
        <v>3</v>
      </c>
      <c r="D19">
        <f>Table15[[#This Row],[08/2024 Rating]]</f>
        <v>3</v>
      </c>
      <c r="E19">
        <f>Table15[[#This Row],[12/2024 Rating]]-Table15[[#This Row],[08/2024 Rating]]</f>
        <v>0</v>
      </c>
    </row>
    <row r="20" spans="1:5">
      <c r="A20" t="s">
        <v>16</v>
      </c>
      <c r="B20" t="s">
        <v>14</v>
      </c>
      <c r="C20">
        <v>3</v>
      </c>
      <c r="D20">
        <f>Table15[[#This Row],[08/2024 Rating]]</f>
        <v>3</v>
      </c>
      <c r="E20">
        <f>Table15[[#This Row],[12/2024 Rating]]-Table15[[#This Row],[08/2024 Rating]]</f>
        <v>0</v>
      </c>
    </row>
    <row r="21" spans="1:5">
      <c r="A21" t="s">
        <v>16</v>
      </c>
      <c r="B21" t="s">
        <v>15</v>
      </c>
      <c r="C21">
        <v>3</v>
      </c>
      <c r="D21">
        <f>Table15[[#This Row],[08/2024 Rating]]</f>
        <v>3</v>
      </c>
      <c r="E21">
        <f>Table15[[#This Row],[12/2024 Rating]]-Table15[[#This Row],[08/2024 Rating]]</f>
        <v>0</v>
      </c>
    </row>
    <row r="22" spans="1:5">
      <c r="A22" t="s">
        <v>17</v>
      </c>
      <c r="B22" t="s">
        <v>6</v>
      </c>
      <c r="C22">
        <v>3</v>
      </c>
      <c r="D22">
        <f>Table15[[#This Row],[08/2024 Rating]]</f>
        <v>3</v>
      </c>
      <c r="E22">
        <f>Table15[[#This Row],[12/2024 Rating]]-Table15[[#This Row],[08/2024 Rating]]</f>
        <v>0</v>
      </c>
    </row>
    <row r="23" spans="1:5">
      <c r="A23" t="s">
        <v>17</v>
      </c>
      <c r="B23" t="s">
        <v>7</v>
      </c>
      <c r="C23">
        <v>3</v>
      </c>
      <c r="D23">
        <f>Table15[[#This Row],[08/2024 Rating]]</f>
        <v>3</v>
      </c>
      <c r="E23">
        <f>Table15[[#This Row],[12/2024 Rating]]-Table15[[#This Row],[08/2024 Rating]]</f>
        <v>0</v>
      </c>
    </row>
    <row r="24" spans="1:5">
      <c r="A24" t="s">
        <v>17</v>
      </c>
      <c r="B24" t="s">
        <v>8</v>
      </c>
      <c r="C24">
        <v>1</v>
      </c>
      <c r="D24">
        <f>Table15[[#This Row],[08/2024 Rating]]</f>
        <v>1</v>
      </c>
      <c r="E24">
        <f>Table15[[#This Row],[12/2024 Rating]]-Table15[[#This Row],[08/2024 Rating]]</f>
        <v>0</v>
      </c>
    </row>
    <row r="25" spans="1:5">
      <c r="A25" t="s">
        <v>17</v>
      </c>
      <c r="B25" t="s">
        <v>9</v>
      </c>
      <c r="C25">
        <v>1</v>
      </c>
      <c r="D25">
        <f>Table15[[#This Row],[08/2024 Rating]]</f>
        <v>1</v>
      </c>
      <c r="E25">
        <f>Table15[[#This Row],[12/2024 Rating]]-Table15[[#This Row],[08/2024 Rating]]</f>
        <v>0</v>
      </c>
    </row>
    <row r="26" spans="1:5">
      <c r="A26" t="s">
        <v>17</v>
      </c>
      <c r="B26" t="s">
        <v>10</v>
      </c>
      <c r="C26">
        <v>3</v>
      </c>
      <c r="D26">
        <f>Table15[[#This Row],[08/2024 Rating]]</f>
        <v>3</v>
      </c>
      <c r="E26">
        <f>Table15[[#This Row],[12/2024 Rating]]-Table15[[#This Row],[08/2024 Rating]]</f>
        <v>0</v>
      </c>
    </row>
    <row r="27" spans="1:5">
      <c r="A27" t="s">
        <v>17</v>
      </c>
      <c r="B27" t="s">
        <v>11</v>
      </c>
      <c r="C27">
        <v>3</v>
      </c>
      <c r="D27">
        <f>Table15[[#This Row],[08/2024 Rating]]</f>
        <v>3</v>
      </c>
      <c r="E27">
        <f>Table15[[#This Row],[12/2024 Rating]]-Table15[[#This Row],[08/2024 Rating]]</f>
        <v>0</v>
      </c>
    </row>
    <row r="28" spans="1:5">
      <c r="A28" t="s">
        <v>17</v>
      </c>
      <c r="B28" t="s">
        <v>12</v>
      </c>
      <c r="C28">
        <v>3</v>
      </c>
      <c r="D28">
        <f>Table15[[#This Row],[08/2024 Rating]]</f>
        <v>3</v>
      </c>
      <c r="E28">
        <f>Table15[[#This Row],[12/2024 Rating]]-Table15[[#This Row],[08/2024 Rating]]</f>
        <v>0</v>
      </c>
    </row>
    <row r="29" spans="1:5">
      <c r="A29" t="s">
        <v>17</v>
      </c>
      <c r="B29" t="s">
        <v>13</v>
      </c>
      <c r="C29">
        <v>3</v>
      </c>
      <c r="D29">
        <f>Table15[[#This Row],[08/2024 Rating]]</f>
        <v>3</v>
      </c>
      <c r="E29">
        <f>Table15[[#This Row],[12/2024 Rating]]-Table15[[#This Row],[08/2024 Rating]]</f>
        <v>0</v>
      </c>
    </row>
    <row r="30" spans="1:5">
      <c r="A30" t="s">
        <v>17</v>
      </c>
      <c r="B30" t="s">
        <v>14</v>
      </c>
      <c r="C30">
        <v>3</v>
      </c>
      <c r="D30">
        <f>Table15[[#This Row],[08/2024 Rating]]</f>
        <v>3</v>
      </c>
      <c r="E30">
        <f>Table15[[#This Row],[12/2024 Rating]]-Table15[[#This Row],[08/2024 Rating]]</f>
        <v>0</v>
      </c>
    </row>
    <row r="31" spans="1:5">
      <c r="A31" t="s">
        <v>17</v>
      </c>
      <c r="B31" t="s">
        <v>15</v>
      </c>
      <c r="C31">
        <v>3</v>
      </c>
      <c r="D31">
        <f>Table15[[#This Row],[08/2024 Rating]]</f>
        <v>3</v>
      </c>
      <c r="E31">
        <f>Table15[[#This Row],[12/2024 Rating]]-Table15[[#This Row],[08/2024 Rating]]</f>
        <v>0</v>
      </c>
    </row>
    <row r="32" spans="1:5">
      <c r="A32" t="s">
        <v>18</v>
      </c>
      <c r="B32" t="s">
        <v>6</v>
      </c>
      <c r="C32">
        <v>3</v>
      </c>
      <c r="D32">
        <f>Table15[[#This Row],[08/2024 Rating]]</f>
        <v>3</v>
      </c>
      <c r="E32">
        <f>Table15[[#This Row],[12/2024 Rating]]-Table15[[#This Row],[08/2024 Rating]]</f>
        <v>0</v>
      </c>
    </row>
    <row r="33" spans="1:5">
      <c r="A33" t="s">
        <v>18</v>
      </c>
      <c r="B33" t="s">
        <v>7</v>
      </c>
      <c r="C33">
        <v>3</v>
      </c>
      <c r="D33">
        <f>Table15[[#This Row],[08/2024 Rating]]</f>
        <v>3</v>
      </c>
      <c r="E33">
        <f>Table15[[#This Row],[12/2024 Rating]]-Table15[[#This Row],[08/2024 Rating]]</f>
        <v>0</v>
      </c>
    </row>
    <row r="34" spans="1:5">
      <c r="A34" t="s">
        <v>18</v>
      </c>
      <c r="B34" t="s">
        <v>8</v>
      </c>
      <c r="C34">
        <v>3</v>
      </c>
      <c r="D34">
        <f>Table15[[#This Row],[08/2024 Rating]]</f>
        <v>3</v>
      </c>
      <c r="E34">
        <f>Table15[[#This Row],[12/2024 Rating]]-Table15[[#This Row],[08/2024 Rating]]</f>
        <v>0</v>
      </c>
    </row>
    <row r="35" spans="1:5">
      <c r="A35" t="s">
        <v>18</v>
      </c>
      <c r="B35" t="s">
        <v>9</v>
      </c>
      <c r="C35">
        <v>1</v>
      </c>
      <c r="D35">
        <f>Table15[[#This Row],[08/2024 Rating]]</f>
        <v>1</v>
      </c>
      <c r="E35">
        <f>Table15[[#This Row],[12/2024 Rating]]-Table15[[#This Row],[08/2024 Rating]]</f>
        <v>0</v>
      </c>
    </row>
    <row r="36" spans="1:5">
      <c r="A36" t="s">
        <v>18</v>
      </c>
      <c r="B36" t="s">
        <v>10</v>
      </c>
      <c r="C36">
        <v>3</v>
      </c>
      <c r="D36">
        <f>Table15[[#This Row],[08/2024 Rating]]</f>
        <v>3</v>
      </c>
      <c r="E36">
        <f>Table15[[#This Row],[12/2024 Rating]]-Table15[[#This Row],[08/2024 Rating]]</f>
        <v>0</v>
      </c>
    </row>
    <row r="37" spans="1:5">
      <c r="A37" t="s">
        <v>18</v>
      </c>
      <c r="B37" t="s">
        <v>11</v>
      </c>
      <c r="C37">
        <v>3</v>
      </c>
      <c r="D37">
        <f>Table15[[#This Row],[08/2024 Rating]]</f>
        <v>3</v>
      </c>
      <c r="E37">
        <f>Table15[[#This Row],[12/2024 Rating]]-Table15[[#This Row],[08/2024 Rating]]</f>
        <v>0</v>
      </c>
    </row>
    <row r="38" spans="1:5">
      <c r="A38" t="s">
        <v>18</v>
      </c>
      <c r="B38" t="s">
        <v>12</v>
      </c>
      <c r="C38">
        <v>3</v>
      </c>
      <c r="D38">
        <f>Table15[[#This Row],[08/2024 Rating]]</f>
        <v>3</v>
      </c>
      <c r="E38">
        <f>Table15[[#This Row],[12/2024 Rating]]-Table15[[#This Row],[08/2024 Rating]]</f>
        <v>0</v>
      </c>
    </row>
    <row r="39" spans="1:5">
      <c r="A39" t="s">
        <v>18</v>
      </c>
      <c r="B39" t="s">
        <v>13</v>
      </c>
      <c r="C39">
        <v>3</v>
      </c>
      <c r="D39">
        <f>Table15[[#This Row],[08/2024 Rating]]</f>
        <v>3</v>
      </c>
      <c r="E39">
        <f>Table15[[#This Row],[12/2024 Rating]]-Table15[[#This Row],[08/2024 Rating]]</f>
        <v>0</v>
      </c>
    </row>
    <row r="40" spans="1:5">
      <c r="A40" t="s">
        <v>18</v>
      </c>
      <c r="B40" t="s">
        <v>14</v>
      </c>
      <c r="C40">
        <v>3</v>
      </c>
      <c r="D40">
        <f>Table15[[#This Row],[08/2024 Rating]]</f>
        <v>3</v>
      </c>
      <c r="E40">
        <f>Table15[[#This Row],[12/2024 Rating]]-Table15[[#This Row],[08/2024 Rating]]</f>
        <v>0</v>
      </c>
    </row>
    <row r="41" spans="1:5">
      <c r="A41" t="s">
        <v>18</v>
      </c>
      <c r="B41" t="s">
        <v>15</v>
      </c>
      <c r="C41">
        <v>3</v>
      </c>
      <c r="D41">
        <f>Table15[[#This Row],[08/2024 Rating]]</f>
        <v>3</v>
      </c>
      <c r="E41">
        <f>Table15[[#This Row],[12/2024 Rating]]-Table15[[#This Row],[08/2024 Rating]]</f>
        <v>0</v>
      </c>
    </row>
    <row r="42" spans="1:5">
      <c r="A42" t="s">
        <v>19</v>
      </c>
      <c r="B42" t="s">
        <v>6</v>
      </c>
      <c r="C42">
        <v>3</v>
      </c>
      <c r="D42">
        <f>Table15[[#This Row],[08/2024 Rating]]</f>
        <v>3</v>
      </c>
      <c r="E42">
        <f>Table15[[#This Row],[12/2024 Rating]]-Table15[[#This Row],[08/2024 Rating]]</f>
        <v>0</v>
      </c>
    </row>
    <row r="43" spans="1:5">
      <c r="A43" t="s">
        <v>19</v>
      </c>
      <c r="B43" t="s">
        <v>7</v>
      </c>
      <c r="C43">
        <v>3</v>
      </c>
      <c r="D43">
        <f>Table15[[#This Row],[08/2024 Rating]]</f>
        <v>3</v>
      </c>
      <c r="E43">
        <f>Table15[[#This Row],[12/2024 Rating]]-Table15[[#This Row],[08/2024 Rating]]</f>
        <v>0</v>
      </c>
    </row>
    <row r="44" spans="1:5">
      <c r="A44" t="s">
        <v>19</v>
      </c>
      <c r="B44" t="s">
        <v>8</v>
      </c>
      <c r="C44">
        <v>3</v>
      </c>
      <c r="D44">
        <f>Table15[[#This Row],[08/2024 Rating]]</f>
        <v>3</v>
      </c>
      <c r="E44">
        <f>Table15[[#This Row],[12/2024 Rating]]-Table15[[#This Row],[08/2024 Rating]]</f>
        <v>0</v>
      </c>
    </row>
    <row r="45" spans="1:5">
      <c r="A45" t="s">
        <v>19</v>
      </c>
      <c r="B45" t="s">
        <v>9</v>
      </c>
      <c r="C45">
        <v>1</v>
      </c>
      <c r="D45">
        <f>Table15[[#This Row],[08/2024 Rating]]</f>
        <v>1</v>
      </c>
      <c r="E45">
        <f>Table15[[#This Row],[12/2024 Rating]]-Table15[[#This Row],[08/2024 Rating]]</f>
        <v>0</v>
      </c>
    </row>
    <row r="46" spans="1:5">
      <c r="A46" t="s">
        <v>19</v>
      </c>
      <c r="B46" t="s">
        <v>10</v>
      </c>
      <c r="C46">
        <v>3</v>
      </c>
      <c r="D46">
        <f>Table15[[#This Row],[08/2024 Rating]]</f>
        <v>3</v>
      </c>
      <c r="E46">
        <f>Table15[[#This Row],[12/2024 Rating]]-Table15[[#This Row],[08/2024 Rating]]</f>
        <v>0</v>
      </c>
    </row>
    <row r="47" spans="1:5">
      <c r="A47" t="s">
        <v>19</v>
      </c>
      <c r="B47" t="s">
        <v>11</v>
      </c>
      <c r="C47">
        <v>3</v>
      </c>
      <c r="D47">
        <f>Table15[[#This Row],[08/2024 Rating]]</f>
        <v>3</v>
      </c>
      <c r="E47">
        <f>Table15[[#This Row],[12/2024 Rating]]-Table15[[#This Row],[08/2024 Rating]]</f>
        <v>0</v>
      </c>
    </row>
    <row r="48" spans="1:5">
      <c r="A48" t="s">
        <v>19</v>
      </c>
      <c r="B48" t="s">
        <v>12</v>
      </c>
      <c r="C48">
        <v>3</v>
      </c>
      <c r="D48">
        <f>Table15[[#This Row],[08/2024 Rating]]</f>
        <v>3</v>
      </c>
      <c r="E48">
        <f>Table15[[#This Row],[12/2024 Rating]]-Table15[[#This Row],[08/2024 Rating]]</f>
        <v>0</v>
      </c>
    </row>
    <row r="49" spans="1:5">
      <c r="A49" t="s">
        <v>19</v>
      </c>
      <c r="B49" t="s">
        <v>13</v>
      </c>
      <c r="C49">
        <v>3</v>
      </c>
      <c r="D49">
        <f>Table15[[#This Row],[08/2024 Rating]]</f>
        <v>3</v>
      </c>
      <c r="E49">
        <f>Table15[[#This Row],[12/2024 Rating]]-Table15[[#This Row],[08/2024 Rating]]</f>
        <v>0</v>
      </c>
    </row>
    <row r="50" spans="1:5">
      <c r="A50" t="s">
        <v>19</v>
      </c>
      <c r="B50" t="s">
        <v>14</v>
      </c>
      <c r="C50">
        <v>3</v>
      </c>
      <c r="D50">
        <f>Table15[[#This Row],[08/2024 Rating]]</f>
        <v>3</v>
      </c>
      <c r="E50">
        <f>Table15[[#This Row],[12/2024 Rating]]-Table15[[#This Row],[08/2024 Rating]]</f>
        <v>0</v>
      </c>
    </row>
    <row r="51" spans="1:5">
      <c r="A51" t="s">
        <v>19</v>
      </c>
      <c r="B51" t="s">
        <v>15</v>
      </c>
      <c r="C51">
        <v>3</v>
      </c>
      <c r="D51">
        <f>Table15[[#This Row],[08/2024 Rating]]</f>
        <v>3</v>
      </c>
      <c r="E51">
        <f>Table15[[#This Row],[12/2024 Rating]]-Table15[[#This Row],[08/2024 Rating]]</f>
        <v>0</v>
      </c>
    </row>
    <row r="52" spans="1:5">
      <c r="A52" t="s">
        <v>20</v>
      </c>
      <c r="B52" t="s">
        <v>6</v>
      </c>
      <c r="C52">
        <v>3</v>
      </c>
      <c r="D52">
        <f>Table15[[#This Row],[08/2024 Rating]]</f>
        <v>3</v>
      </c>
      <c r="E52">
        <f>Table15[[#This Row],[12/2024 Rating]]-Table15[[#This Row],[08/2024 Rating]]</f>
        <v>0</v>
      </c>
    </row>
    <row r="53" spans="1:5">
      <c r="A53" t="s">
        <v>20</v>
      </c>
      <c r="B53" t="s">
        <v>7</v>
      </c>
      <c r="C53">
        <v>3</v>
      </c>
      <c r="D53">
        <f>Table15[[#This Row],[08/2024 Rating]]</f>
        <v>3</v>
      </c>
      <c r="E53">
        <f>Table15[[#This Row],[12/2024 Rating]]-Table15[[#This Row],[08/2024 Rating]]</f>
        <v>0</v>
      </c>
    </row>
    <row r="54" spans="1:5">
      <c r="A54" t="s">
        <v>20</v>
      </c>
      <c r="B54" t="s">
        <v>8</v>
      </c>
      <c r="C54">
        <v>1</v>
      </c>
      <c r="D54">
        <f>Table15[[#This Row],[08/2024 Rating]]</f>
        <v>1</v>
      </c>
      <c r="E54">
        <f>Table15[[#This Row],[12/2024 Rating]]-Table15[[#This Row],[08/2024 Rating]]</f>
        <v>0</v>
      </c>
    </row>
    <row r="55" spans="1:5">
      <c r="A55" t="s">
        <v>20</v>
      </c>
      <c r="B55" t="s">
        <v>9</v>
      </c>
      <c r="C55">
        <v>1</v>
      </c>
      <c r="D55">
        <f>Table15[[#This Row],[08/2024 Rating]]</f>
        <v>1</v>
      </c>
      <c r="E55">
        <f>Table15[[#This Row],[12/2024 Rating]]-Table15[[#This Row],[08/2024 Rating]]</f>
        <v>0</v>
      </c>
    </row>
    <row r="56" spans="1:5">
      <c r="A56" t="s">
        <v>20</v>
      </c>
      <c r="B56" t="s">
        <v>10</v>
      </c>
      <c r="C56">
        <v>3</v>
      </c>
      <c r="D56">
        <f>Table15[[#This Row],[08/2024 Rating]]</f>
        <v>3</v>
      </c>
      <c r="E56">
        <f>Table15[[#This Row],[12/2024 Rating]]-Table15[[#This Row],[08/2024 Rating]]</f>
        <v>0</v>
      </c>
    </row>
    <row r="57" spans="1:5">
      <c r="A57" t="s">
        <v>20</v>
      </c>
      <c r="B57" t="s">
        <v>11</v>
      </c>
      <c r="C57">
        <v>3</v>
      </c>
      <c r="D57">
        <f>Table15[[#This Row],[08/2024 Rating]]</f>
        <v>3</v>
      </c>
      <c r="E57">
        <f>Table15[[#This Row],[12/2024 Rating]]-Table15[[#This Row],[08/2024 Rating]]</f>
        <v>0</v>
      </c>
    </row>
    <row r="58" spans="1:5">
      <c r="A58" t="s">
        <v>20</v>
      </c>
      <c r="B58" t="s">
        <v>12</v>
      </c>
      <c r="C58">
        <v>3</v>
      </c>
      <c r="D58">
        <f>Table15[[#This Row],[08/2024 Rating]]</f>
        <v>3</v>
      </c>
      <c r="E58">
        <f>Table15[[#This Row],[12/2024 Rating]]-Table15[[#This Row],[08/2024 Rating]]</f>
        <v>0</v>
      </c>
    </row>
    <row r="59" spans="1:5">
      <c r="A59" t="s">
        <v>20</v>
      </c>
      <c r="B59" t="s">
        <v>13</v>
      </c>
      <c r="C59">
        <v>3</v>
      </c>
      <c r="D59">
        <f>Table15[[#This Row],[08/2024 Rating]]</f>
        <v>3</v>
      </c>
      <c r="E59">
        <f>Table15[[#This Row],[12/2024 Rating]]-Table15[[#This Row],[08/2024 Rating]]</f>
        <v>0</v>
      </c>
    </row>
    <row r="60" spans="1:5">
      <c r="A60" t="s">
        <v>20</v>
      </c>
      <c r="B60" t="s">
        <v>14</v>
      </c>
      <c r="C60">
        <v>3</v>
      </c>
      <c r="D60">
        <f>Table15[[#This Row],[08/2024 Rating]]</f>
        <v>3</v>
      </c>
      <c r="E60">
        <f>Table15[[#This Row],[12/2024 Rating]]-Table15[[#This Row],[08/2024 Rating]]</f>
        <v>0</v>
      </c>
    </row>
    <row r="61" spans="1:5">
      <c r="A61" t="s">
        <v>20</v>
      </c>
      <c r="B61" t="s">
        <v>15</v>
      </c>
      <c r="C61">
        <v>3</v>
      </c>
      <c r="D61">
        <f>Table15[[#This Row],[08/2024 Rating]]</f>
        <v>3</v>
      </c>
      <c r="E61">
        <f>Table15[[#This Row],[12/2024 Rating]]-Table15[[#This Row],[08/2024 Rating]]</f>
        <v>0</v>
      </c>
    </row>
    <row r="62" spans="1:5">
      <c r="A62" t="s">
        <v>21</v>
      </c>
      <c r="B62" t="s">
        <v>6</v>
      </c>
      <c r="C62">
        <v>3</v>
      </c>
      <c r="D62">
        <f>Table15[[#This Row],[08/2024 Rating]]</f>
        <v>3</v>
      </c>
      <c r="E62">
        <f>Table15[[#This Row],[12/2024 Rating]]-Table15[[#This Row],[08/2024 Rating]]</f>
        <v>0</v>
      </c>
    </row>
    <row r="63" spans="1:5">
      <c r="A63" t="s">
        <v>21</v>
      </c>
      <c r="B63" t="s">
        <v>7</v>
      </c>
      <c r="C63">
        <v>3</v>
      </c>
      <c r="D63">
        <f>Table15[[#This Row],[08/2024 Rating]]</f>
        <v>3</v>
      </c>
      <c r="E63">
        <f>Table15[[#This Row],[12/2024 Rating]]-Table15[[#This Row],[08/2024 Rating]]</f>
        <v>0</v>
      </c>
    </row>
    <row r="64" spans="1:5">
      <c r="A64" t="s">
        <v>21</v>
      </c>
      <c r="B64" t="s">
        <v>8</v>
      </c>
      <c r="C64">
        <v>1</v>
      </c>
      <c r="D64">
        <f>Table15[[#This Row],[08/2024 Rating]]</f>
        <v>1</v>
      </c>
      <c r="E64">
        <f>Table15[[#This Row],[12/2024 Rating]]-Table15[[#This Row],[08/2024 Rating]]</f>
        <v>0</v>
      </c>
    </row>
    <row r="65" spans="1:5">
      <c r="A65" t="s">
        <v>21</v>
      </c>
      <c r="B65" t="s">
        <v>9</v>
      </c>
      <c r="C65">
        <v>1</v>
      </c>
      <c r="D65">
        <f>Table15[[#This Row],[08/2024 Rating]]</f>
        <v>1</v>
      </c>
      <c r="E65">
        <f>Table15[[#This Row],[12/2024 Rating]]-Table15[[#This Row],[08/2024 Rating]]</f>
        <v>0</v>
      </c>
    </row>
    <row r="66" spans="1:5">
      <c r="A66" t="s">
        <v>21</v>
      </c>
      <c r="B66" t="s">
        <v>10</v>
      </c>
      <c r="C66">
        <v>2</v>
      </c>
      <c r="D66">
        <f>Table15[[#This Row],[08/2024 Rating]]</f>
        <v>2</v>
      </c>
      <c r="E66">
        <f>Table15[[#This Row],[12/2024 Rating]]-Table15[[#This Row],[08/2024 Rating]]</f>
        <v>0</v>
      </c>
    </row>
    <row r="67" spans="1:5">
      <c r="A67" t="s">
        <v>21</v>
      </c>
      <c r="B67" t="s">
        <v>11</v>
      </c>
      <c r="C67">
        <v>2</v>
      </c>
      <c r="D67">
        <f>Table15[[#This Row],[08/2024 Rating]]</f>
        <v>2</v>
      </c>
      <c r="E67">
        <f>Table15[[#This Row],[12/2024 Rating]]-Table15[[#This Row],[08/2024 Rating]]</f>
        <v>0</v>
      </c>
    </row>
    <row r="68" spans="1:5">
      <c r="A68" t="s">
        <v>21</v>
      </c>
      <c r="B68" t="s">
        <v>12</v>
      </c>
      <c r="C68">
        <v>2</v>
      </c>
      <c r="D68">
        <f>Table15[[#This Row],[08/2024 Rating]]</f>
        <v>2</v>
      </c>
      <c r="E68">
        <f>Table15[[#This Row],[12/2024 Rating]]-Table15[[#This Row],[08/2024 Rating]]</f>
        <v>0</v>
      </c>
    </row>
    <row r="69" spans="1:5">
      <c r="A69" t="s">
        <v>21</v>
      </c>
      <c r="B69" t="s">
        <v>13</v>
      </c>
      <c r="C69">
        <v>2</v>
      </c>
      <c r="D69">
        <f>Table15[[#This Row],[08/2024 Rating]]</f>
        <v>2</v>
      </c>
      <c r="E69">
        <f>Table15[[#This Row],[12/2024 Rating]]-Table15[[#This Row],[08/2024 Rating]]</f>
        <v>0</v>
      </c>
    </row>
    <row r="70" spans="1:5">
      <c r="A70" t="s">
        <v>21</v>
      </c>
      <c r="B70" t="s">
        <v>14</v>
      </c>
      <c r="C70">
        <v>2</v>
      </c>
      <c r="D70">
        <f>Table15[[#This Row],[08/2024 Rating]]</f>
        <v>2</v>
      </c>
      <c r="E70">
        <f>Table15[[#This Row],[12/2024 Rating]]-Table15[[#This Row],[08/2024 Rating]]</f>
        <v>0</v>
      </c>
    </row>
    <row r="71" spans="1:5">
      <c r="A71" t="s">
        <v>21</v>
      </c>
      <c r="B71" t="s">
        <v>15</v>
      </c>
      <c r="C71">
        <v>2</v>
      </c>
      <c r="D71">
        <f>Table15[[#This Row],[08/2024 Rating]]</f>
        <v>2</v>
      </c>
      <c r="E71">
        <f>Table15[[#This Row],[12/2024 Rating]]-Table15[[#This Row],[08/2024 Rating]]</f>
        <v>0</v>
      </c>
    </row>
    <row r="72" spans="1:5">
      <c r="A72" t="s">
        <v>22</v>
      </c>
      <c r="B72" t="s">
        <v>6</v>
      </c>
      <c r="C72">
        <v>3</v>
      </c>
      <c r="D72">
        <f>Table15[[#This Row],[08/2024 Rating]]</f>
        <v>3</v>
      </c>
      <c r="E72">
        <f>Table15[[#This Row],[12/2024 Rating]]-Table15[[#This Row],[08/2024 Rating]]</f>
        <v>0</v>
      </c>
    </row>
    <row r="73" spans="1:5">
      <c r="A73" t="s">
        <v>22</v>
      </c>
      <c r="B73" t="s">
        <v>7</v>
      </c>
      <c r="C73">
        <v>3</v>
      </c>
      <c r="D73">
        <f>Table15[[#This Row],[08/2024 Rating]]</f>
        <v>3</v>
      </c>
      <c r="E73">
        <f>Table15[[#This Row],[12/2024 Rating]]-Table15[[#This Row],[08/2024 Rating]]</f>
        <v>0</v>
      </c>
    </row>
    <row r="74" spans="1:5">
      <c r="A74" t="s">
        <v>22</v>
      </c>
      <c r="B74" t="s">
        <v>8</v>
      </c>
      <c r="C74">
        <v>1</v>
      </c>
      <c r="D74">
        <f>Table15[[#This Row],[08/2024 Rating]]</f>
        <v>1</v>
      </c>
      <c r="E74">
        <f>Table15[[#This Row],[12/2024 Rating]]-Table15[[#This Row],[08/2024 Rating]]</f>
        <v>0</v>
      </c>
    </row>
    <row r="75" spans="1:5">
      <c r="A75" t="s">
        <v>22</v>
      </c>
      <c r="B75" t="s">
        <v>9</v>
      </c>
      <c r="C75">
        <v>1</v>
      </c>
      <c r="D75">
        <f>Table15[[#This Row],[08/2024 Rating]]</f>
        <v>1</v>
      </c>
      <c r="E75">
        <f>Table15[[#This Row],[12/2024 Rating]]-Table15[[#This Row],[08/2024 Rating]]</f>
        <v>0</v>
      </c>
    </row>
    <row r="76" spans="1:5">
      <c r="A76" t="s">
        <v>22</v>
      </c>
      <c r="B76" t="s">
        <v>10</v>
      </c>
      <c r="C76">
        <v>2</v>
      </c>
      <c r="D76">
        <f>Table15[[#This Row],[08/2024 Rating]]</f>
        <v>2</v>
      </c>
      <c r="E76">
        <f>Table15[[#This Row],[12/2024 Rating]]-Table15[[#This Row],[08/2024 Rating]]</f>
        <v>0</v>
      </c>
    </row>
    <row r="77" spans="1:5">
      <c r="A77" t="s">
        <v>22</v>
      </c>
      <c r="B77" t="s">
        <v>11</v>
      </c>
      <c r="C77">
        <v>2</v>
      </c>
      <c r="D77">
        <f>Table15[[#This Row],[08/2024 Rating]]</f>
        <v>2</v>
      </c>
      <c r="E77">
        <f>Table15[[#This Row],[12/2024 Rating]]-Table15[[#This Row],[08/2024 Rating]]</f>
        <v>0</v>
      </c>
    </row>
    <row r="78" spans="1:5">
      <c r="A78" t="s">
        <v>22</v>
      </c>
      <c r="B78" t="s">
        <v>12</v>
      </c>
      <c r="C78">
        <v>2</v>
      </c>
      <c r="D78">
        <f>Table15[[#This Row],[08/2024 Rating]]</f>
        <v>2</v>
      </c>
      <c r="E78">
        <f>Table15[[#This Row],[12/2024 Rating]]-Table15[[#This Row],[08/2024 Rating]]</f>
        <v>0</v>
      </c>
    </row>
    <row r="79" spans="1:5">
      <c r="A79" t="s">
        <v>22</v>
      </c>
      <c r="B79" t="s">
        <v>13</v>
      </c>
      <c r="C79">
        <v>2</v>
      </c>
      <c r="D79">
        <f>Table15[[#This Row],[08/2024 Rating]]</f>
        <v>2</v>
      </c>
      <c r="E79">
        <f>Table15[[#This Row],[12/2024 Rating]]-Table15[[#This Row],[08/2024 Rating]]</f>
        <v>0</v>
      </c>
    </row>
    <row r="80" spans="1:5">
      <c r="A80" t="s">
        <v>22</v>
      </c>
      <c r="B80" t="s">
        <v>14</v>
      </c>
      <c r="C80">
        <v>2</v>
      </c>
      <c r="D80">
        <f>Table15[[#This Row],[08/2024 Rating]]</f>
        <v>2</v>
      </c>
      <c r="E80">
        <f>Table15[[#This Row],[12/2024 Rating]]-Table15[[#This Row],[08/2024 Rating]]</f>
        <v>0</v>
      </c>
    </row>
    <row r="81" spans="1:5">
      <c r="A81" t="s">
        <v>22</v>
      </c>
      <c r="B81" t="s">
        <v>15</v>
      </c>
      <c r="C81">
        <v>2</v>
      </c>
      <c r="D81">
        <f>Table15[[#This Row],[08/2024 Rating]]</f>
        <v>2</v>
      </c>
      <c r="E81">
        <f>Table15[[#This Row],[12/2024 Rating]]-Table15[[#This Row],[08/2024 Rating]]</f>
        <v>0</v>
      </c>
    </row>
    <row r="82" spans="1:5">
      <c r="A82" t="s">
        <v>23</v>
      </c>
      <c r="B82" t="s">
        <v>6</v>
      </c>
      <c r="C82">
        <v>3</v>
      </c>
      <c r="D82">
        <f>Table15[[#This Row],[08/2024 Rating]]</f>
        <v>3</v>
      </c>
      <c r="E82">
        <f>Table15[[#This Row],[12/2024 Rating]]-Table15[[#This Row],[08/2024 Rating]]</f>
        <v>0</v>
      </c>
    </row>
    <row r="83" spans="1:5">
      <c r="A83" t="s">
        <v>23</v>
      </c>
      <c r="B83" t="s">
        <v>7</v>
      </c>
      <c r="C83">
        <v>3</v>
      </c>
      <c r="D83">
        <f>Table15[[#This Row],[08/2024 Rating]]</f>
        <v>3</v>
      </c>
      <c r="E83">
        <f>Table15[[#This Row],[12/2024 Rating]]-Table15[[#This Row],[08/2024 Rating]]</f>
        <v>0</v>
      </c>
    </row>
    <row r="84" spans="1:5">
      <c r="A84" t="s">
        <v>23</v>
      </c>
      <c r="B84" t="s">
        <v>8</v>
      </c>
      <c r="C84">
        <v>1</v>
      </c>
      <c r="D84">
        <f>Table15[[#This Row],[08/2024 Rating]]</f>
        <v>1</v>
      </c>
      <c r="E84">
        <f>Table15[[#This Row],[12/2024 Rating]]-Table15[[#This Row],[08/2024 Rating]]</f>
        <v>0</v>
      </c>
    </row>
    <row r="85" spans="1:5">
      <c r="A85" t="s">
        <v>23</v>
      </c>
      <c r="B85" t="s">
        <v>9</v>
      </c>
      <c r="C85">
        <v>1</v>
      </c>
      <c r="D85">
        <f>Table15[[#This Row],[08/2024 Rating]]</f>
        <v>1</v>
      </c>
      <c r="E85">
        <f>Table15[[#This Row],[12/2024 Rating]]-Table15[[#This Row],[08/2024 Rating]]</f>
        <v>0</v>
      </c>
    </row>
    <row r="86" spans="1:5">
      <c r="A86" t="s">
        <v>23</v>
      </c>
      <c r="B86" t="s">
        <v>10</v>
      </c>
      <c r="C86">
        <v>3</v>
      </c>
      <c r="D86">
        <f>Table15[[#This Row],[08/2024 Rating]]</f>
        <v>3</v>
      </c>
      <c r="E86">
        <f>Table15[[#This Row],[12/2024 Rating]]-Table15[[#This Row],[08/2024 Rating]]</f>
        <v>0</v>
      </c>
    </row>
    <row r="87" spans="1:5">
      <c r="A87" t="s">
        <v>23</v>
      </c>
      <c r="B87" t="s">
        <v>11</v>
      </c>
      <c r="C87">
        <v>3</v>
      </c>
      <c r="D87">
        <f>Table15[[#This Row],[08/2024 Rating]]</f>
        <v>3</v>
      </c>
      <c r="E87">
        <f>Table15[[#This Row],[12/2024 Rating]]-Table15[[#This Row],[08/2024 Rating]]</f>
        <v>0</v>
      </c>
    </row>
    <row r="88" spans="1:5">
      <c r="A88" t="s">
        <v>23</v>
      </c>
      <c r="B88" t="s">
        <v>12</v>
      </c>
      <c r="C88">
        <v>3</v>
      </c>
      <c r="D88">
        <f>Table15[[#This Row],[08/2024 Rating]]</f>
        <v>3</v>
      </c>
      <c r="E88">
        <f>Table15[[#This Row],[12/2024 Rating]]-Table15[[#This Row],[08/2024 Rating]]</f>
        <v>0</v>
      </c>
    </row>
    <row r="89" spans="1:5">
      <c r="A89" t="s">
        <v>23</v>
      </c>
      <c r="B89" t="s">
        <v>13</v>
      </c>
      <c r="C89">
        <v>3</v>
      </c>
      <c r="D89">
        <f>Table15[[#This Row],[08/2024 Rating]]</f>
        <v>3</v>
      </c>
      <c r="E89">
        <f>Table15[[#This Row],[12/2024 Rating]]-Table15[[#This Row],[08/2024 Rating]]</f>
        <v>0</v>
      </c>
    </row>
    <row r="90" spans="1:5">
      <c r="A90" t="s">
        <v>23</v>
      </c>
      <c r="B90" t="s">
        <v>14</v>
      </c>
      <c r="C90">
        <v>3</v>
      </c>
      <c r="D90">
        <f>Table15[[#This Row],[08/2024 Rating]]</f>
        <v>3</v>
      </c>
      <c r="E90">
        <f>Table15[[#This Row],[12/2024 Rating]]-Table15[[#This Row],[08/2024 Rating]]</f>
        <v>0</v>
      </c>
    </row>
    <row r="91" spans="1:5">
      <c r="A91" t="s">
        <v>23</v>
      </c>
      <c r="B91" t="s">
        <v>15</v>
      </c>
      <c r="C91">
        <v>3</v>
      </c>
      <c r="D91">
        <f>Table15[[#This Row],[08/2024 Rating]]</f>
        <v>3</v>
      </c>
      <c r="E91">
        <f>Table15[[#This Row],[12/2024 Rating]]-Table15[[#This Row],[08/2024 Rating]]</f>
        <v>0</v>
      </c>
    </row>
    <row r="92" spans="1:5">
      <c r="A92" t="s">
        <v>24</v>
      </c>
      <c r="B92" t="s">
        <v>6</v>
      </c>
      <c r="C92">
        <v>3</v>
      </c>
      <c r="D92">
        <f>Table15[[#This Row],[08/2024 Rating]]</f>
        <v>3</v>
      </c>
      <c r="E92">
        <f>Table15[[#This Row],[12/2024 Rating]]-Table15[[#This Row],[08/2024 Rating]]</f>
        <v>0</v>
      </c>
    </row>
    <row r="93" spans="1:5">
      <c r="A93" t="s">
        <v>24</v>
      </c>
      <c r="B93" t="s">
        <v>7</v>
      </c>
      <c r="C93">
        <v>3</v>
      </c>
      <c r="D93">
        <f>Table15[[#This Row],[08/2024 Rating]]</f>
        <v>3</v>
      </c>
      <c r="E93">
        <f>Table15[[#This Row],[12/2024 Rating]]-Table15[[#This Row],[08/2024 Rating]]</f>
        <v>0</v>
      </c>
    </row>
    <row r="94" spans="1:5">
      <c r="A94" t="s">
        <v>24</v>
      </c>
      <c r="B94" t="s">
        <v>8</v>
      </c>
      <c r="C94">
        <v>1</v>
      </c>
      <c r="D94">
        <f>Table15[[#This Row],[08/2024 Rating]]</f>
        <v>1</v>
      </c>
      <c r="E94">
        <f>Table15[[#This Row],[12/2024 Rating]]-Table15[[#This Row],[08/2024 Rating]]</f>
        <v>0</v>
      </c>
    </row>
    <row r="95" spans="1:5">
      <c r="A95" t="s">
        <v>24</v>
      </c>
      <c r="B95" t="s">
        <v>9</v>
      </c>
      <c r="C95">
        <v>1</v>
      </c>
      <c r="D95">
        <f>Table15[[#This Row],[08/2024 Rating]]</f>
        <v>1</v>
      </c>
      <c r="E95">
        <f>Table15[[#This Row],[12/2024 Rating]]-Table15[[#This Row],[08/2024 Rating]]</f>
        <v>0</v>
      </c>
    </row>
    <row r="96" spans="1:5">
      <c r="A96" t="s">
        <v>24</v>
      </c>
      <c r="B96" t="s">
        <v>10</v>
      </c>
      <c r="C96">
        <v>3</v>
      </c>
      <c r="D96">
        <f>Table15[[#This Row],[08/2024 Rating]]</f>
        <v>3</v>
      </c>
      <c r="E96">
        <f>Table15[[#This Row],[12/2024 Rating]]-Table15[[#This Row],[08/2024 Rating]]</f>
        <v>0</v>
      </c>
    </row>
    <row r="97" spans="1:5">
      <c r="A97" t="s">
        <v>24</v>
      </c>
      <c r="B97" t="s">
        <v>11</v>
      </c>
      <c r="C97">
        <v>3</v>
      </c>
      <c r="D97">
        <f>Table15[[#This Row],[08/2024 Rating]]</f>
        <v>3</v>
      </c>
      <c r="E97">
        <f>Table15[[#This Row],[12/2024 Rating]]-Table15[[#This Row],[08/2024 Rating]]</f>
        <v>0</v>
      </c>
    </row>
    <row r="98" spans="1:5">
      <c r="A98" t="s">
        <v>24</v>
      </c>
      <c r="B98" t="s">
        <v>12</v>
      </c>
      <c r="C98">
        <v>3</v>
      </c>
      <c r="D98">
        <f>Table15[[#This Row],[08/2024 Rating]]</f>
        <v>3</v>
      </c>
      <c r="E98">
        <f>Table15[[#This Row],[12/2024 Rating]]-Table15[[#This Row],[08/2024 Rating]]</f>
        <v>0</v>
      </c>
    </row>
    <row r="99" spans="1:5">
      <c r="A99" t="s">
        <v>24</v>
      </c>
      <c r="B99" t="s">
        <v>13</v>
      </c>
      <c r="C99">
        <v>3</v>
      </c>
      <c r="D99">
        <f>Table15[[#This Row],[08/2024 Rating]]</f>
        <v>3</v>
      </c>
      <c r="E99">
        <f>Table15[[#This Row],[12/2024 Rating]]-Table15[[#This Row],[08/2024 Rating]]</f>
        <v>0</v>
      </c>
    </row>
    <row r="100" spans="1:5">
      <c r="A100" t="s">
        <v>24</v>
      </c>
      <c r="B100" t="s">
        <v>14</v>
      </c>
      <c r="C100">
        <v>3</v>
      </c>
      <c r="D100">
        <f>Table15[[#This Row],[08/2024 Rating]]</f>
        <v>3</v>
      </c>
      <c r="E100">
        <f>Table15[[#This Row],[12/2024 Rating]]-Table15[[#This Row],[08/2024 Rating]]</f>
        <v>0</v>
      </c>
    </row>
    <row r="101" spans="1:5">
      <c r="A101" t="s">
        <v>24</v>
      </c>
      <c r="B101" t="s">
        <v>15</v>
      </c>
      <c r="C101">
        <v>3</v>
      </c>
      <c r="D101">
        <f>Table15[[#This Row],[08/2024 Rating]]</f>
        <v>3</v>
      </c>
      <c r="E101">
        <f>Table15[[#This Row],[12/2024 Rating]]-Table15[[#This Row],[08/2024 Rating]]</f>
        <v>0</v>
      </c>
    </row>
    <row r="102" spans="1:5">
      <c r="A102" t="s">
        <v>25</v>
      </c>
      <c r="B102" t="s">
        <v>6</v>
      </c>
      <c r="C102">
        <v>3</v>
      </c>
      <c r="D102">
        <f>Table15[[#This Row],[08/2024 Rating]]</f>
        <v>3</v>
      </c>
      <c r="E102">
        <f>Table15[[#This Row],[12/2024 Rating]]-Table15[[#This Row],[08/2024 Rating]]</f>
        <v>0</v>
      </c>
    </row>
    <row r="103" spans="1:5">
      <c r="A103" t="s">
        <v>25</v>
      </c>
      <c r="B103" t="s">
        <v>7</v>
      </c>
      <c r="C103">
        <v>3</v>
      </c>
      <c r="D103">
        <f>Table15[[#This Row],[08/2024 Rating]]</f>
        <v>3</v>
      </c>
      <c r="E103">
        <f>Table15[[#This Row],[12/2024 Rating]]-Table15[[#This Row],[08/2024 Rating]]</f>
        <v>0</v>
      </c>
    </row>
    <row r="104" spans="1:5">
      <c r="A104" t="s">
        <v>25</v>
      </c>
      <c r="B104" t="s">
        <v>8</v>
      </c>
      <c r="C104">
        <v>1</v>
      </c>
      <c r="D104">
        <f>Table15[[#This Row],[08/2024 Rating]]</f>
        <v>1</v>
      </c>
      <c r="E104">
        <f>Table15[[#This Row],[12/2024 Rating]]-Table15[[#This Row],[08/2024 Rating]]</f>
        <v>0</v>
      </c>
    </row>
    <row r="105" spans="1:5">
      <c r="A105" t="s">
        <v>25</v>
      </c>
      <c r="B105" t="s">
        <v>9</v>
      </c>
      <c r="C105">
        <v>1</v>
      </c>
      <c r="D105">
        <f>Table15[[#This Row],[08/2024 Rating]]</f>
        <v>1</v>
      </c>
      <c r="E105">
        <f>Table15[[#This Row],[12/2024 Rating]]-Table15[[#This Row],[08/2024 Rating]]</f>
        <v>0</v>
      </c>
    </row>
    <row r="106" spans="1:5">
      <c r="A106" t="s">
        <v>25</v>
      </c>
      <c r="B106" t="s">
        <v>10</v>
      </c>
      <c r="C106">
        <v>3</v>
      </c>
      <c r="D106">
        <f>Table15[[#This Row],[08/2024 Rating]]</f>
        <v>3</v>
      </c>
      <c r="E106">
        <f>Table15[[#This Row],[12/2024 Rating]]-Table15[[#This Row],[08/2024 Rating]]</f>
        <v>0</v>
      </c>
    </row>
    <row r="107" spans="1:5">
      <c r="A107" t="s">
        <v>25</v>
      </c>
      <c r="B107" t="s">
        <v>11</v>
      </c>
      <c r="C107">
        <v>3</v>
      </c>
      <c r="D107">
        <f>Table15[[#This Row],[08/2024 Rating]]</f>
        <v>3</v>
      </c>
      <c r="E107">
        <f>Table15[[#This Row],[12/2024 Rating]]-Table15[[#This Row],[08/2024 Rating]]</f>
        <v>0</v>
      </c>
    </row>
    <row r="108" spans="1:5">
      <c r="A108" t="s">
        <v>25</v>
      </c>
      <c r="B108" t="s">
        <v>12</v>
      </c>
      <c r="C108">
        <v>3</v>
      </c>
      <c r="D108">
        <f>Table15[[#This Row],[08/2024 Rating]]</f>
        <v>3</v>
      </c>
      <c r="E108">
        <f>Table15[[#This Row],[12/2024 Rating]]-Table15[[#This Row],[08/2024 Rating]]</f>
        <v>0</v>
      </c>
    </row>
    <row r="109" spans="1:5">
      <c r="A109" t="s">
        <v>25</v>
      </c>
      <c r="B109" t="s">
        <v>13</v>
      </c>
      <c r="C109">
        <v>3</v>
      </c>
      <c r="D109">
        <f>Table15[[#This Row],[08/2024 Rating]]</f>
        <v>3</v>
      </c>
      <c r="E109">
        <f>Table15[[#This Row],[12/2024 Rating]]-Table15[[#This Row],[08/2024 Rating]]</f>
        <v>0</v>
      </c>
    </row>
    <row r="110" spans="1:5">
      <c r="A110" t="s">
        <v>25</v>
      </c>
      <c r="B110" t="s">
        <v>14</v>
      </c>
      <c r="C110">
        <v>3</v>
      </c>
      <c r="D110">
        <f>Table15[[#This Row],[08/2024 Rating]]</f>
        <v>3</v>
      </c>
      <c r="E110">
        <f>Table15[[#This Row],[12/2024 Rating]]-Table15[[#This Row],[08/2024 Rating]]</f>
        <v>0</v>
      </c>
    </row>
    <row r="111" spans="1:5">
      <c r="A111" t="s">
        <v>25</v>
      </c>
      <c r="B111" t="s">
        <v>15</v>
      </c>
      <c r="C111">
        <v>3</v>
      </c>
      <c r="D111">
        <f>Table15[[#This Row],[08/2024 Rating]]</f>
        <v>3</v>
      </c>
      <c r="E111">
        <f>Table15[[#This Row],[12/2024 Rating]]-Table15[[#This Row],[08/2024 Rating]]</f>
        <v>0</v>
      </c>
    </row>
    <row r="112" spans="1:5">
      <c r="A112" t="s">
        <v>26</v>
      </c>
      <c r="B112" t="s">
        <v>6</v>
      </c>
      <c r="C112">
        <v>2</v>
      </c>
      <c r="D112">
        <v>1</v>
      </c>
      <c r="E112" s="7">
        <f>Table15[[#This Row],[12/2024 Rating]]-Table15[[#This Row],[08/2024 Rating]]</f>
        <v>-1</v>
      </c>
    </row>
    <row r="113" spans="1:5">
      <c r="A113" t="s">
        <v>26</v>
      </c>
      <c r="B113" t="s">
        <v>7</v>
      </c>
      <c r="C113">
        <v>2</v>
      </c>
      <c r="D113">
        <v>1</v>
      </c>
      <c r="E113" s="7">
        <f>Table15[[#This Row],[12/2024 Rating]]-Table15[[#This Row],[08/2024 Rating]]</f>
        <v>-1</v>
      </c>
    </row>
    <row r="114" spans="1:5">
      <c r="A114" t="s">
        <v>26</v>
      </c>
      <c r="B114" t="s">
        <v>8</v>
      </c>
      <c r="C114">
        <v>1</v>
      </c>
      <c r="D114">
        <f>Table15[[#This Row],[08/2024 Rating]]</f>
        <v>1</v>
      </c>
      <c r="E114">
        <f>Table15[[#This Row],[12/2024 Rating]]-Table15[[#This Row],[08/2024 Rating]]</f>
        <v>0</v>
      </c>
    </row>
    <row r="115" spans="1:5">
      <c r="A115" t="s">
        <v>26</v>
      </c>
      <c r="B115" t="s">
        <v>9</v>
      </c>
      <c r="C115">
        <v>1</v>
      </c>
      <c r="D115">
        <f>Table15[[#This Row],[08/2024 Rating]]</f>
        <v>1</v>
      </c>
      <c r="E115">
        <f>Table15[[#This Row],[12/2024 Rating]]-Table15[[#This Row],[08/2024 Rating]]</f>
        <v>0</v>
      </c>
    </row>
    <row r="116" spans="1:5">
      <c r="A116" t="s">
        <v>26</v>
      </c>
      <c r="B116" t="s">
        <v>10</v>
      </c>
      <c r="C116">
        <v>2</v>
      </c>
      <c r="D116">
        <v>1</v>
      </c>
      <c r="E116" s="7">
        <f>Table15[[#This Row],[12/2024 Rating]]-Table15[[#This Row],[08/2024 Rating]]</f>
        <v>-1</v>
      </c>
    </row>
    <row r="117" spans="1:5">
      <c r="A117" t="s">
        <v>26</v>
      </c>
      <c r="B117" t="s">
        <v>11</v>
      </c>
      <c r="C117">
        <v>2</v>
      </c>
      <c r="D117">
        <v>1</v>
      </c>
      <c r="E117" s="7">
        <f>Table15[[#This Row],[12/2024 Rating]]-Table15[[#This Row],[08/2024 Rating]]</f>
        <v>-1</v>
      </c>
    </row>
    <row r="118" spans="1:5">
      <c r="A118" t="s">
        <v>26</v>
      </c>
      <c r="B118" t="s">
        <v>12</v>
      </c>
      <c r="C118">
        <v>2</v>
      </c>
      <c r="D118">
        <v>1</v>
      </c>
      <c r="E118" s="7">
        <f>Table15[[#This Row],[12/2024 Rating]]-Table15[[#This Row],[08/2024 Rating]]</f>
        <v>-1</v>
      </c>
    </row>
    <row r="119" spans="1:5">
      <c r="A119" t="s">
        <v>26</v>
      </c>
      <c r="B119" t="s">
        <v>13</v>
      </c>
      <c r="C119">
        <v>2</v>
      </c>
      <c r="D119">
        <v>1</v>
      </c>
      <c r="E119" s="7">
        <f>Table15[[#This Row],[12/2024 Rating]]-Table15[[#This Row],[08/2024 Rating]]</f>
        <v>-1</v>
      </c>
    </row>
    <row r="120" spans="1:5">
      <c r="A120" t="s">
        <v>26</v>
      </c>
      <c r="B120" t="s">
        <v>14</v>
      </c>
      <c r="C120">
        <v>2</v>
      </c>
      <c r="D120">
        <v>1</v>
      </c>
      <c r="E120" s="7">
        <f>Table15[[#This Row],[12/2024 Rating]]-Table15[[#This Row],[08/2024 Rating]]</f>
        <v>-1</v>
      </c>
    </row>
    <row r="121" spans="1:5">
      <c r="A121" t="s">
        <v>26</v>
      </c>
      <c r="B121" t="s">
        <v>15</v>
      </c>
      <c r="C121">
        <v>2</v>
      </c>
      <c r="D121">
        <v>1</v>
      </c>
      <c r="E121" s="7">
        <f>Table15[[#This Row],[12/2024 Rating]]-Table15[[#This Row],[08/2024 Rating]]</f>
        <v>-1</v>
      </c>
    </row>
    <row r="122" spans="1:5">
      <c r="A122" t="s">
        <v>27</v>
      </c>
      <c r="B122" t="s">
        <v>6</v>
      </c>
      <c r="C122">
        <v>1</v>
      </c>
      <c r="D122">
        <f>Table15[[#This Row],[08/2024 Rating]]</f>
        <v>1</v>
      </c>
      <c r="E122">
        <f>Table15[[#This Row],[12/2024 Rating]]-Table15[[#This Row],[08/2024 Rating]]</f>
        <v>0</v>
      </c>
    </row>
    <row r="123" spans="1:5">
      <c r="A123" t="s">
        <v>27</v>
      </c>
      <c r="B123" t="s">
        <v>7</v>
      </c>
      <c r="C123">
        <v>3</v>
      </c>
      <c r="D123">
        <f>Table15[[#This Row],[08/2024 Rating]]</f>
        <v>3</v>
      </c>
      <c r="E123">
        <f>Table15[[#This Row],[12/2024 Rating]]-Table15[[#This Row],[08/2024 Rating]]</f>
        <v>0</v>
      </c>
    </row>
    <row r="124" spans="1:5">
      <c r="A124" t="s">
        <v>27</v>
      </c>
      <c r="B124" t="s">
        <v>8</v>
      </c>
      <c r="C124">
        <v>1</v>
      </c>
      <c r="D124">
        <f>Table15[[#This Row],[08/2024 Rating]]</f>
        <v>1</v>
      </c>
      <c r="E124">
        <f>Table15[[#This Row],[12/2024 Rating]]-Table15[[#This Row],[08/2024 Rating]]</f>
        <v>0</v>
      </c>
    </row>
    <row r="125" spans="1:5">
      <c r="A125" t="s">
        <v>27</v>
      </c>
      <c r="B125" t="s">
        <v>9</v>
      </c>
      <c r="C125">
        <v>1</v>
      </c>
      <c r="D125">
        <f>Table15[[#This Row],[08/2024 Rating]]</f>
        <v>1</v>
      </c>
      <c r="E125">
        <f>Table15[[#This Row],[12/2024 Rating]]-Table15[[#This Row],[08/2024 Rating]]</f>
        <v>0</v>
      </c>
    </row>
    <row r="126" spans="1:5">
      <c r="A126" t="s">
        <v>27</v>
      </c>
      <c r="B126" t="s">
        <v>10</v>
      </c>
      <c r="C126">
        <v>2</v>
      </c>
      <c r="D126">
        <f>Table15[[#This Row],[08/2024 Rating]]</f>
        <v>2</v>
      </c>
      <c r="E126">
        <f>Table15[[#This Row],[12/2024 Rating]]-Table15[[#This Row],[08/2024 Rating]]</f>
        <v>0</v>
      </c>
    </row>
    <row r="127" spans="1:5">
      <c r="A127" t="s">
        <v>27</v>
      </c>
      <c r="B127" t="s">
        <v>11</v>
      </c>
      <c r="C127">
        <v>2</v>
      </c>
      <c r="D127">
        <f>Table15[[#This Row],[08/2024 Rating]]</f>
        <v>2</v>
      </c>
      <c r="E127">
        <f>Table15[[#This Row],[12/2024 Rating]]-Table15[[#This Row],[08/2024 Rating]]</f>
        <v>0</v>
      </c>
    </row>
    <row r="128" spans="1:5">
      <c r="A128" t="s">
        <v>27</v>
      </c>
      <c r="B128" t="s">
        <v>12</v>
      </c>
      <c r="C128">
        <v>2</v>
      </c>
      <c r="D128">
        <f>Table15[[#This Row],[08/2024 Rating]]</f>
        <v>2</v>
      </c>
      <c r="E128">
        <f>Table15[[#This Row],[12/2024 Rating]]-Table15[[#This Row],[08/2024 Rating]]</f>
        <v>0</v>
      </c>
    </row>
    <row r="129" spans="1:5">
      <c r="A129" t="s">
        <v>27</v>
      </c>
      <c r="B129" t="s">
        <v>13</v>
      </c>
      <c r="C129">
        <v>2</v>
      </c>
      <c r="D129">
        <f>Table15[[#This Row],[08/2024 Rating]]</f>
        <v>2</v>
      </c>
      <c r="E129">
        <f>Table15[[#This Row],[12/2024 Rating]]-Table15[[#This Row],[08/2024 Rating]]</f>
        <v>0</v>
      </c>
    </row>
    <row r="130" spans="1:5">
      <c r="A130" t="s">
        <v>27</v>
      </c>
      <c r="B130" t="s">
        <v>14</v>
      </c>
      <c r="C130">
        <v>2</v>
      </c>
      <c r="D130">
        <f>Table15[[#This Row],[08/2024 Rating]]</f>
        <v>2</v>
      </c>
      <c r="E130">
        <f>Table15[[#This Row],[12/2024 Rating]]-Table15[[#This Row],[08/2024 Rating]]</f>
        <v>0</v>
      </c>
    </row>
    <row r="131" spans="1:5">
      <c r="A131" t="s">
        <v>27</v>
      </c>
      <c r="B131" t="s">
        <v>15</v>
      </c>
      <c r="C131">
        <v>2</v>
      </c>
      <c r="D131">
        <f>Table15[[#This Row],[08/2024 Rating]]</f>
        <v>2</v>
      </c>
      <c r="E131">
        <f>Table15[[#This Row],[12/2024 Rating]]-Table15[[#This Row],[08/2024 Rating]]</f>
        <v>0</v>
      </c>
    </row>
    <row r="132" spans="1:5">
      <c r="A132" t="s">
        <v>29</v>
      </c>
      <c r="B132" t="s">
        <v>6</v>
      </c>
      <c r="C132">
        <v>2</v>
      </c>
      <c r="D132">
        <f>Table15[[#This Row],[08/2024 Rating]]</f>
        <v>2</v>
      </c>
      <c r="E132">
        <f>Table15[[#This Row],[12/2024 Rating]]-Table15[[#This Row],[08/2024 Rating]]</f>
        <v>0</v>
      </c>
    </row>
    <row r="133" spans="1:5">
      <c r="A133" t="s">
        <v>29</v>
      </c>
      <c r="B133" t="s">
        <v>7</v>
      </c>
      <c r="C133">
        <v>2</v>
      </c>
      <c r="D133">
        <f>Table15[[#This Row],[08/2024 Rating]]</f>
        <v>2</v>
      </c>
      <c r="E133">
        <f>Table15[[#This Row],[12/2024 Rating]]-Table15[[#This Row],[08/2024 Rating]]</f>
        <v>0</v>
      </c>
    </row>
    <row r="134" spans="1:5">
      <c r="A134" t="s">
        <v>29</v>
      </c>
      <c r="B134" t="s">
        <v>8</v>
      </c>
      <c r="C134">
        <v>2</v>
      </c>
      <c r="D134">
        <f>Table15[[#This Row],[08/2024 Rating]]</f>
        <v>2</v>
      </c>
      <c r="E134">
        <f>Table15[[#This Row],[12/2024 Rating]]-Table15[[#This Row],[08/2024 Rating]]</f>
        <v>0</v>
      </c>
    </row>
    <row r="135" spans="1:5">
      <c r="A135" t="s">
        <v>29</v>
      </c>
      <c r="B135" t="s">
        <v>9</v>
      </c>
      <c r="C135">
        <v>2</v>
      </c>
      <c r="D135">
        <f>Table15[[#This Row],[08/2024 Rating]]</f>
        <v>2</v>
      </c>
      <c r="E135">
        <f>Table15[[#This Row],[12/2024 Rating]]-Table15[[#This Row],[08/2024 Rating]]</f>
        <v>0</v>
      </c>
    </row>
    <row r="136" spans="1:5">
      <c r="A136" t="s">
        <v>29</v>
      </c>
      <c r="B136" t="s">
        <v>10</v>
      </c>
      <c r="C136">
        <v>2</v>
      </c>
      <c r="D136">
        <f>Table15[[#This Row],[08/2024 Rating]]</f>
        <v>2</v>
      </c>
      <c r="E136">
        <f>Table15[[#This Row],[12/2024 Rating]]-Table15[[#This Row],[08/2024 Rating]]</f>
        <v>0</v>
      </c>
    </row>
    <row r="137" spans="1:5">
      <c r="A137" t="s">
        <v>29</v>
      </c>
      <c r="B137" t="s">
        <v>11</v>
      </c>
      <c r="C137">
        <v>2</v>
      </c>
      <c r="D137">
        <f>Table15[[#This Row],[08/2024 Rating]]</f>
        <v>2</v>
      </c>
      <c r="E137">
        <f>Table15[[#This Row],[12/2024 Rating]]-Table15[[#This Row],[08/2024 Rating]]</f>
        <v>0</v>
      </c>
    </row>
    <row r="138" spans="1:5">
      <c r="A138" t="s">
        <v>29</v>
      </c>
      <c r="B138" t="s">
        <v>12</v>
      </c>
      <c r="C138">
        <v>2</v>
      </c>
      <c r="D138">
        <f>Table15[[#This Row],[08/2024 Rating]]</f>
        <v>2</v>
      </c>
      <c r="E138">
        <f>Table15[[#This Row],[12/2024 Rating]]-Table15[[#This Row],[08/2024 Rating]]</f>
        <v>0</v>
      </c>
    </row>
    <row r="139" spans="1:5">
      <c r="A139" t="s">
        <v>29</v>
      </c>
      <c r="B139" t="s">
        <v>13</v>
      </c>
      <c r="C139">
        <v>2</v>
      </c>
      <c r="D139">
        <f>Table15[[#This Row],[08/2024 Rating]]</f>
        <v>2</v>
      </c>
      <c r="E139">
        <f>Table15[[#This Row],[12/2024 Rating]]-Table15[[#This Row],[08/2024 Rating]]</f>
        <v>0</v>
      </c>
    </row>
    <row r="140" spans="1:5">
      <c r="A140" t="s">
        <v>29</v>
      </c>
      <c r="B140" t="s">
        <v>14</v>
      </c>
      <c r="C140">
        <v>2</v>
      </c>
      <c r="D140">
        <f>Table15[[#This Row],[08/2024 Rating]]</f>
        <v>2</v>
      </c>
      <c r="E140">
        <f>Table15[[#This Row],[12/2024 Rating]]-Table15[[#This Row],[08/2024 Rating]]</f>
        <v>0</v>
      </c>
    </row>
    <row r="141" spans="1:5">
      <c r="A141" t="s">
        <v>29</v>
      </c>
      <c r="B141" t="s">
        <v>15</v>
      </c>
      <c r="C141">
        <v>2</v>
      </c>
      <c r="D141">
        <f>Table15[[#This Row],[08/2024 Rating]]</f>
        <v>2</v>
      </c>
      <c r="E141">
        <f>Table15[[#This Row],[12/2024 Rating]]-Table15[[#This Row],[08/2024 Rating]]</f>
        <v>0</v>
      </c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141"/>
  <sheetViews>
    <sheetView topLeftCell="A104" workbookViewId="0">
      <selection activeCell="E113" sqref="E113"/>
    </sheetView>
  </sheetViews>
  <sheetFormatPr defaultRowHeight="14.45"/>
  <cols>
    <col min="1" max="1" width="22.7109375" customWidth="1"/>
    <col min="2" max="2" width="21.42578125" customWidth="1"/>
    <col min="3" max="4" width="15.42578125" customWidth="1"/>
    <col min="5" max="5" width="23.7109375" customWidth="1"/>
  </cols>
  <sheetData>
    <row r="1" spans="1:5">
      <c r="A1" s="3" t="s">
        <v>0</v>
      </c>
      <c r="B1" s="4" t="s">
        <v>1</v>
      </c>
      <c r="C1" s="5" t="s">
        <v>2</v>
      </c>
      <c r="D1" s="4" t="s">
        <v>3</v>
      </c>
      <c r="E1" s="6" t="s">
        <v>4</v>
      </c>
    </row>
    <row r="2" spans="1:5">
      <c r="A2" t="s">
        <v>5</v>
      </c>
      <c r="B2" t="s">
        <v>6</v>
      </c>
      <c r="C2">
        <v>1</v>
      </c>
      <c r="D2">
        <f>Table16[[#This Row],[08/2024 Rating]]</f>
        <v>1</v>
      </c>
      <c r="E2">
        <f>Table16[[#This Row],[12/2024 Rating]]-Table16[[#This Row],[08/2024 Rating]]</f>
        <v>0</v>
      </c>
    </row>
    <row r="3" spans="1:5">
      <c r="A3" t="s">
        <v>5</v>
      </c>
      <c r="B3" t="s">
        <v>7</v>
      </c>
      <c r="C3">
        <v>1</v>
      </c>
      <c r="D3">
        <f>Table16[[#This Row],[08/2024 Rating]]</f>
        <v>1</v>
      </c>
      <c r="E3">
        <f>Table16[[#This Row],[12/2024 Rating]]-Table16[[#This Row],[08/2024 Rating]]</f>
        <v>0</v>
      </c>
    </row>
    <row r="4" spans="1:5">
      <c r="A4" t="s">
        <v>5</v>
      </c>
      <c r="B4" t="s">
        <v>8</v>
      </c>
      <c r="C4">
        <v>1</v>
      </c>
      <c r="D4">
        <f>Table16[[#This Row],[08/2024 Rating]]</f>
        <v>1</v>
      </c>
      <c r="E4">
        <f>Table16[[#This Row],[12/2024 Rating]]-Table16[[#This Row],[08/2024 Rating]]</f>
        <v>0</v>
      </c>
    </row>
    <row r="5" spans="1:5">
      <c r="A5" t="s">
        <v>5</v>
      </c>
      <c r="B5" t="s">
        <v>9</v>
      </c>
      <c r="C5">
        <v>1</v>
      </c>
      <c r="D5">
        <f>Table16[[#This Row],[08/2024 Rating]]</f>
        <v>1</v>
      </c>
      <c r="E5">
        <f>Table16[[#This Row],[12/2024 Rating]]-Table16[[#This Row],[08/2024 Rating]]</f>
        <v>0</v>
      </c>
    </row>
    <row r="6" spans="1:5">
      <c r="A6" t="s">
        <v>5</v>
      </c>
      <c r="B6" t="s">
        <v>10</v>
      </c>
      <c r="C6">
        <v>1</v>
      </c>
      <c r="D6">
        <f>Table16[[#This Row],[08/2024 Rating]]</f>
        <v>1</v>
      </c>
      <c r="E6">
        <f>Table16[[#This Row],[12/2024 Rating]]-Table16[[#This Row],[08/2024 Rating]]</f>
        <v>0</v>
      </c>
    </row>
    <row r="7" spans="1:5">
      <c r="A7" t="s">
        <v>5</v>
      </c>
      <c r="B7" t="s">
        <v>11</v>
      </c>
      <c r="C7">
        <v>1</v>
      </c>
      <c r="D7">
        <f>Table16[[#This Row],[08/2024 Rating]]</f>
        <v>1</v>
      </c>
      <c r="E7">
        <f>Table16[[#This Row],[12/2024 Rating]]-Table16[[#This Row],[08/2024 Rating]]</f>
        <v>0</v>
      </c>
    </row>
    <row r="8" spans="1:5">
      <c r="A8" t="s">
        <v>5</v>
      </c>
      <c r="B8" t="s">
        <v>12</v>
      </c>
      <c r="C8">
        <v>1</v>
      </c>
      <c r="D8">
        <f>Table16[[#This Row],[08/2024 Rating]]</f>
        <v>1</v>
      </c>
      <c r="E8">
        <f>Table16[[#This Row],[12/2024 Rating]]-Table16[[#This Row],[08/2024 Rating]]</f>
        <v>0</v>
      </c>
    </row>
    <row r="9" spans="1:5">
      <c r="A9" t="s">
        <v>5</v>
      </c>
      <c r="B9" t="s">
        <v>13</v>
      </c>
      <c r="C9">
        <v>1</v>
      </c>
      <c r="D9">
        <f>Table16[[#This Row],[08/2024 Rating]]</f>
        <v>1</v>
      </c>
      <c r="E9">
        <f>Table16[[#This Row],[12/2024 Rating]]-Table16[[#This Row],[08/2024 Rating]]</f>
        <v>0</v>
      </c>
    </row>
    <row r="10" spans="1:5">
      <c r="A10" t="s">
        <v>5</v>
      </c>
      <c r="B10" t="s">
        <v>14</v>
      </c>
      <c r="C10">
        <v>1</v>
      </c>
      <c r="D10">
        <f>Table16[[#This Row],[08/2024 Rating]]</f>
        <v>1</v>
      </c>
      <c r="E10">
        <f>Table16[[#This Row],[12/2024 Rating]]-Table16[[#This Row],[08/2024 Rating]]</f>
        <v>0</v>
      </c>
    </row>
    <row r="11" spans="1:5">
      <c r="A11" t="s">
        <v>5</v>
      </c>
      <c r="B11" t="s">
        <v>15</v>
      </c>
      <c r="C11">
        <v>1</v>
      </c>
      <c r="D11">
        <f>Table16[[#This Row],[08/2024 Rating]]</f>
        <v>1</v>
      </c>
      <c r="E11">
        <f>Table16[[#This Row],[12/2024 Rating]]-Table16[[#This Row],[08/2024 Rating]]</f>
        <v>0</v>
      </c>
    </row>
    <row r="12" spans="1:5">
      <c r="A12" t="s">
        <v>16</v>
      </c>
      <c r="B12" t="s">
        <v>6</v>
      </c>
      <c r="C12">
        <v>1</v>
      </c>
      <c r="D12">
        <f>Table16[[#This Row],[08/2024 Rating]]</f>
        <v>1</v>
      </c>
      <c r="E12">
        <f>Table16[[#This Row],[12/2024 Rating]]-Table16[[#This Row],[08/2024 Rating]]</f>
        <v>0</v>
      </c>
    </row>
    <row r="13" spans="1:5">
      <c r="A13" t="s">
        <v>16</v>
      </c>
      <c r="B13" t="s">
        <v>7</v>
      </c>
      <c r="C13">
        <v>3</v>
      </c>
      <c r="D13">
        <f>Table16[[#This Row],[08/2024 Rating]]</f>
        <v>3</v>
      </c>
      <c r="E13">
        <f>Table16[[#This Row],[12/2024 Rating]]-Table16[[#This Row],[08/2024 Rating]]</f>
        <v>0</v>
      </c>
    </row>
    <row r="14" spans="1:5">
      <c r="A14" t="s">
        <v>16</v>
      </c>
      <c r="B14" t="s">
        <v>8</v>
      </c>
      <c r="C14">
        <v>1</v>
      </c>
      <c r="D14">
        <f>Table16[[#This Row],[08/2024 Rating]]</f>
        <v>1</v>
      </c>
      <c r="E14">
        <f>Table16[[#This Row],[12/2024 Rating]]-Table16[[#This Row],[08/2024 Rating]]</f>
        <v>0</v>
      </c>
    </row>
    <row r="15" spans="1:5">
      <c r="A15" t="s">
        <v>16</v>
      </c>
      <c r="B15" t="s">
        <v>9</v>
      </c>
      <c r="C15">
        <v>3</v>
      </c>
      <c r="D15">
        <f>Table16[[#This Row],[08/2024 Rating]]</f>
        <v>3</v>
      </c>
      <c r="E15">
        <f>Table16[[#This Row],[12/2024 Rating]]-Table16[[#This Row],[08/2024 Rating]]</f>
        <v>0</v>
      </c>
    </row>
    <row r="16" spans="1:5">
      <c r="A16" t="s">
        <v>16</v>
      </c>
      <c r="B16" t="s">
        <v>10</v>
      </c>
      <c r="C16">
        <v>3</v>
      </c>
      <c r="D16">
        <f>Table16[[#This Row],[08/2024 Rating]]</f>
        <v>3</v>
      </c>
      <c r="E16">
        <f>Table16[[#This Row],[12/2024 Rating]]-Table16[[#This Row],[08/2024 Rating]]</f>
        <v>0</v>
      </c>
    </row>
    <row r="17" spans="1:5">
      <c r="A17" t="s">
        <v>16</v>
      </c>
      <c r="B17" t="s">
        <v>11</v>
      </c>
      <c r="C17">
        <v>3</v>
      </c>
      <c r="D17">
        <f>Table16[[#This Row],[08/2024 Rating]]</f>
        <v>3</v>
      </c>
      <c r="E17">
        <f>Table16[[#This Row],[12/2024 Rating]]-Table16[[#This Row],[08/2024 Rating]]</f>
        <v>0</v>
      </c>
    </row>
    <row r="18" spans="1:5">
      <c r="A18" t="s">
        <v>16</v>
      </c>
      <c r="B18" t="s">
        <v>12</v>
      </c>
      <c r="C18">
        <v>3</v>
      </c>
      <c r="D18">
        <f>Table16[[#This Row],[08/2024 Rating]]</f>
        <v>3</v>
      </c>
      <c r="E18">
        <f>Table16[[#This Row],[12/2024 Rating]]-Table16[[#This Row],[08/2024 Rating]]</f>
        <v>0</v>
      </c>
    </row>
    <row r="19" spans="1:5">
      <c r="A19" t="s">
        <v>16</v>
      </c>
      <c r="B19" t="s">
        <v>13</v>
      </c>
      <c r="C19">
        <v>3</v>
      </c>
      <c r="D19">
        <f>Table16[[#This Row],[08/2024 Rating]]</f>
        <v>3</v>
      </c>
      <c r="E19">
        <f>Table16[[#This Row],[12/2024 Rating]]-Table16[[#This Row],[08/2024 Rating]]</f>
        <v>0</v>
      </c>
    </row>
    <row r="20" spans="1:5">
      <c r="A20" t="s">
        <v>16</v>
      </c>
      <c r="B20" t="s">
        <v>14</v>
      </c>
      <c r="C20">
        <v>3</v>
      </c>
      <c r="D20">
        <f>Table16[[#This Row],[08/2024 Rating]]</f>
        <v>3</v>
      </c>
      <c r="E20">
        <f>Table16[[#This Row],[12/2024 Rating]]-Table16[[#This Row],[08/2024 Rating]]</f>
        <v>0</v>
      </c>
    </row>
    <row r="21" spans="1:5">
      <c r="A21" t="s">
        <v>16</v>
      </c>
      <c r="B21" t="s">
        <v>15</v>
      </c>
      <c r="C21">
        <v>3</v>
      </c>
      <c r="D21">
        <f>Table16[[#This Row],[08/2024 Rating]]</f>
        <v>3</v>
      </c>
      <c r="E21">
        <f>Table16[[#This Row],[12/2024 Rating]]-Table16[[#This Row],[08/2024 Rating]]</f>
        <v>0</v>
      </c>
    </row>
    <row r="22" spans="1:5">
      <c r="A22" t="s">
        <v>17</v>
      </c>
      <c r="B22" t="s">
        <v>6</v>
      </c>
      <c r="C22">
        <v>3</v>
      </c>
      <c r="D22">
        <f>Table16[[#This Row],[08/2024 Rating]]</f>
        <v>3</v>
      </c>
      <c r="E22">
        <f>Table16[[#This Row],[12/2024 Rating]]-Table16[[#This Row],[08/2024 Rating]]</f>
        <v>0</v>
      </c>
    </row>
    <row r="23" spans="1:5">
      <c r="A23" t="s">
        <v>17</v>
      </c>
      <c r="B23" t="s">
        <v>7</v>
      </c>
      <c r="C23">
        <v>3</v>
      </c>
      <c r="D23">
        <f>Table16[[#This Row],[08/2024 Rating]]</f>
        <v>3</v>
      </c>
      <c r="E23">
        <f>Table16[[#This Row],[12/2024 Rating]]-Table16[[#This Row],[08/2024 Rating]]</f>
        <v>0</v>
      </c>
    </row>
    <row r="24" spans="1:5">
      <c r="A24" t="s">
        <v>17</v>
      </c>
      <c r="B24" t="s">
        <v>8</v>
      </c>
      <c r="C24">
        <v>1</v>
      </c>
      <c r="D24">
        <f>Table16[[#This Row],[08/2024 Rating]]</f>
        <v>1</v>
      </c>
      <c r="E24">
        <f>Table16[[#This Row],[12/2024 Rating]]-Table16[[#This Row],[08/2024 Rating]]</f>
        <v>0</v>
      </c>
    </row>
    <row r="25" spans="1:5">
      <c r="A25" t="s">
        <v>17</v>
      </c>
      <c r="B25" t="s">
        <v>9</v>
      </c>
      <c r="C25">
        <v>2</v>
      </c>
      <c r="D25">
        <f>Table16[[#This Row],[08/2024 Rating]]</f>
        <v>2</v>
      </c>
      <c r="E25">
        <f>Table16[[#This Row],[12/2024 Rating]]-Table16[[#This Row],[08/2024 Rating]]</f>
        <v>0</v>
      </c>
    </row>
    <row r="26" spans="1:5">
      <c r="A26" t="s">
        <v>17</v>
      </c>
      <c r="B26" t="s">
        <v>10</v>
      </c>
      <c r="C26">
        <v>1</v>
      </c>
      <c r="D26">
        <f>Table16[[#This Row],[08/2024 Rating]]</f>
        <v>1</v>
      </c>
      <c r="E26">
        <f>Table16[[#This Row],[12/2024 Rating]]-Table16[[#This Row],[08/2024 Rating]]</f>
        <v>0</v>
      </c>
    </row>
    <row r="27" spans="1:5">
      <c r="A27" t="s">
        <v>17</v>
      </c>
      <c r="B27" t="s">
        <v>11</v>
      </c>
      <c r="C27">
        <v>2</v>
      </c>
      <c r="D27">
        <f>Table16[[#This Row],[08/2024 Rating]]</f>
        <v>2</v>
      </c>
      <c r="E27">
        <f>Table16[[#This Row],[12/2024 Rating]]-Table16[[#This Row],[08/2024 Rating]]</f>
        <v>0</v>
      </c>
    </row>
    <row r="28" spans="1:5">
      <c r="A28" t="s">
        <v>17</v>
      </c>
      <c r="B28" t="s">
        <v>12</v>
      </c>
      <c r="C28">
        <v>2</v>
      </c>
      <c r="D28">
        <f>Table16[[#This Row],[08/2024 Rating]]</f>
        <v>2</v>
      </c>
      <c r="E28">
        <f>Table16[[#This Row],[12/2024 Rating]]-Table16[[#This Row],[08/2024 Rating]]</f>
        <v>0</v>
      </c>
    </row>
    <row r="29" spans="1:5">
      <c r="A29" t="s">
        <v>17</v>
      </c>
      <c r="B29" t="s">
        <v>13</v>
      </c>
      <c r="C29">
        <v>2</v>
      </c>
      <c r="D29">
        <f>Table16[[#This Row],[08/2024 Rating]]</f>
        <v>2</v>
      </c>
      <c r="E29">
        <f>Table16[[#This Row],[12/2024 Rating]]-Table16[[#This Row],[08/2024 Rating]]</f>
        <v>0</v>
      </c>
    </row>
    <row r="30" spans="1:5">
      <c r="A30" t="s">
        <v>17</v>
      </c>
      <c r="B30" t="s">
        <v>14</v>
      </c>
      <c r="C30">
        <v>1</v>
      </c>
      <c r="D30">
        <f>Table16[[#This Row],[08/2024 Rating]]</f>
        <v>1</v>
      </c>
      <c r="E30">
        <f>Table16[[#This Row],[12/2024 Rating]]-Table16[[#This Row],[08/2024 Rating]]</f>
        <v>0</v>
      </c>
    </row>
    <row r="31" spans="1:5">
      <c r="A31" t="s">
        <v>17</v>
      </c>
      <c r="B31" t="s">
        <v>15</v>
      </c>
      <c r="C31">
        <v>2</v>
      </c>
      <c r="D31">
        <f>Table16[[#This Row],[08/2024 Rating]]</f>
        <v>2</v>
      </c>
      <c r="E31">
        <f>Table16[[#This Row],[12/2024 Rating]]-Table16[[#This Row],[08/2024 Rating]]</f>
        <v>0</v>
      </c>
    </row>
    <row r="32" spans="1:5">
      <c r="A32" t="s">
        <v>18</v>
      </c>
      <c r="B32" t="s">
        <v>6</v>
      </c>
      <c r="C32">
        <v>3</v>
      </c>
      <c r="D32">
        <f>Table16[[#This Row],[08/2024 Rating]]</f>
        <v>3</v>
      </c>
      <c r="E32">
        <f>Table16[[#This Row],[12/2024 Rating]]-Table16[[#This Row],[08/2024 Rating]]</f>
        <v>0</v>
      </c>
    </row>
    <row r="33" spans="1:5">
      <c r="A33" t="s">
        <v>18</v>
      </c>
      <c r="B33" t="s">
        <v>7</v>
      </c>
      <c r="C33">
        <v>3</v>
      </c>
      <c r="D33">
        <f>Table16[[#This Row],[08/2024 Rating]]</f>
        <v>3</v>
      </c>
      <c r="E33">
        <f>Table16[[#This Row],[12/2024 Rating]]-Table16[[#This Row],[08/2024 Rating]]</f>
        <v>0</v>
      </c>
    </row>
    <row r="34" spans="1:5">
      <c r="A34" t="s">
        <v>18</v>
      </c>
      <c r="B34" t="s">
        <v>8</v>
      </c>
      <c r="C34">
        <v>3</v>
      </c>
      <c r="D34">
        <f>Table16[[#This Row],[08/2024 Rating]]</f>
        <v>3</v>
      </c>
      <c r="E34">
        <f>Table16[[#This Row],[12/2024 Rating]]-Table16[[#This Row],[08/2024 Rating]]</f>
        <v>0</v>
      </c>
    </row>
    <row r="35" spans="1:5">
      <c r="A35" t="s">
        <v>18</v>
      </c>
      <c r="B35" t="s">
        <v>9</v>
      </c>
      <c r="C35">
        <v>3</v>
      </c>
      <c r="D35">
        <f>Table16[[#This Row],[08/2024 Rating]]</f>
        <v>3</v>
      </c>
      <c r="E35">
        <f>Table16[[#This Row],[12/2024 Rating]]-Table16[[#This Row],[08/2024 Rating]]</f>
        <v>0</v>
      </c>
    </row>
    <row r="36" spans="1:5">
      <c r="A36" t="s">
        <v>18</v>
      </c>
      <c r="B36" t="s">
        <v>10</v>
      </c>
      <c r="C36">
        <v>3</v>
      </c>
      <c r="D36">
        <f>Table16[[#This Row],[08/2024 Rating]]</f>
        <v>3</v>
      </c>
      <c r="E36">
        <f>Table16[[#This Row],[12/2024 Rating]]-Table16[[#This Row],[08/2024 Rating]]</f>
        <v>0</v>
      </c>
    </row>
    <row r="37" spans="1:5">
      <c r="A37" t="s">
        <v>18</v>
      </c>
      <c r="B37" t="s">
        <v>11</v>
      </c>
      <c r="C37">
        <v>3</v>
      </c>
      <c r="D37">
        <f>Table16[[#This Row],[08/2024 Rating]]</f>
        <v>3</v>
      </c>
      <c r="E37">
        <f>Table16[[#This Row],[12/2024 Rating]]-Table16[[#This Row],[08/2024 Rating]]</f>
        <v>0</v>
      </c>
    </row>
    <row r="38" spans="1:5">
      <c r="A38" t="s">
        <v>18</v>
      </c>
      <c r="B38" t="s">
        <v>12</v>
      </c>
      <c r="C38">
        <v>3</v>
      </c>
      <c r="D38">
        <f>Table16[[#This Row],[08/2024 Rating]]</f>
        <v>3</v>
      </c>
      <c r="E38">
        <f>Table16[[#This Row],[12/2024 Rating]]-Table16[[#This Row],[08/2024 Rating]]</f>
        <v>0</v>
      </c>
    </row>
    <row r="39" spans="1:5">
      <c r="A39" t="s">
        <v>18</v>
      </c>
      <c r="B39" t="s">
        <v>13</v>
      </c>
      <c r="C39">
        <v>3</v>
      </c>
      <c r="D39">
        <f>Table16[[#This Row],[08/2024 Rating]]</f>
        <v>3</v>
      </c>
      <c r="E39">
        <f>Table16[[#This Row],[12/2024 Rating]]-Table16[[#This Row],[08/2024 Rating]]</f>
        <v>0</v>
      </c>
    </row>
    <row r="40" spans="1:5">
      <c r="A40" t="s">
        <v>18</v>
      </c>
      <c r="B40" t="s">
        <v>14</v>
      </c>
      <c r="C40">
        <v>3</v>
      </c>
      <c r="D40">
        <f>Table16[[#This Row],[08/2024 Rating]]</f>
        <v>3</v>
      </c>
      <c r="E40">
        <f>Table16[[#This Row],[12/2024 Rating]]-Table16[[#This Row],[08/2024 Rating]]</f>
        <v>0</v>
      </c>
    </row>
    <row r="41" spans="1:5">
      <c r="A41" t="s">
        <v>18</v>
      </c>
      <c r="B41" t="s">
        <v>15</v>
      </c>
      <c r="C41">
        <v>3</v>
      </c>
      <c r="D41">
        <f>Table16[[#This Row],[08/2024 Rating]]</f>
        <v>3</v>
      </c>
      <c r="E41">
        <f>Table16[[#This Row],[12/2024 Rating]]-Table16[[#This Row],[08/2024 Rating]]</f>
        <v>0</v>
      </c>
    </row>
    <row r="42" spans="1:5">
      <c r="A42" t="s">
        <v>19</v>
      </c>
      <c r="B42" t="s">
        <v>6</v>
      </c>
      <c r="C42">
        <v>3</v>
      </c>
      <c r="D42">
        <f>Table16[[#This Row],[08/2024 Rating]]</f>
        <v>3</v>
      </c>
      <c r="E42">
        <f>Table16[[#This Row],[12/2024 Rating]]-Table16[[#This Row],[08/2024 Rating]]</f>
        <v>0</v>
      </c>
    </row>
    <row r="43" spans="1:5">
      <c r="A43" t="s">
        <v>19</v>
      </c>
      <c r="B43" t="s">
        <v>7</v>
      </c>
      <c r="C43">
        <v>3</v>
      </c>
      <c r="D43">
        <f>Table16[[#This Row],[08/2024 Rating]]</f>
        <v>3</v>
      </c>
      <c r="E43">
        <f>Table16[[#This Row],[12/2024 Rating]]-Table16[[#This Row],[08/2024 Rating]]</f>
        <v>0</v>
      </c>
    </row>
    <row r="44" spans="1:5">
      <c r="A44" t="s">
        <v>19</v>
      </c>
      <c r="B44" t="s">
        <v>8</v>
      </c>
      <c r="C44">
        <v>3</v>
      </c>
      <c r="D44">
        <f>Table16[[#This Row],[08/2024 Rating]]</f>
        <v>3</v>
      </c>
      <c r="E44">
        <f>Table16[[#This Row],[12/2024 Rating]]-Table16[[#This Row],[08/2024 Rating]]</f>
        <v>0</v>
      </c>
    </row>
    <row r="45" spans="1:5">
      <c r="A45" t="s">
        <v>19</v>
      </c>
      <c r="B45" t="s">
        <v>9</v>
      </c>
      <c r="C45">
        <v>3</v>
      </c>
      <c r="D45">
        <f>Table16[[#This Row],[08/2024 Rating]]</f>
        <v>3</v>
      </c>
      <c r="E45">
        <f>Table16[[#This Row],[12/2024 Rating]]-Table16[[#This Row],[08/2024 Rating]]</f>
        <v>0</v>
      </c>
    </row>
    <row r="46" spans="1:5">
      <c r="A46" t="s">
        <v>19</v>
      </c>
      <c r="B46" t="s">
        <v>10</v>
      </c>
      <c r="C46">
        <v>3</v>
      </c>
      <c r="D46">
        <f>Table16[[#This Row],[08/2024 Rating]]</f>
        <v>3</v>
      </c>
      <c r="E46">
        <f>Table16[[#This Row],[12/2024 Rating]]-Table16[[#This Row],[08/2024 Rating]]</f>
        <v>0</v>
      </c>
    </row>
    <row r="47" spans="1:5">
      <c r="A47" t="s">
        <v>19</v>
      </c>
      <c r="B47" t="s">
        <v>11</v>
      </c>
      <c r="C47">
        <v>3</v>
      </c>
      <c r="D47">
        <f>Table16[[#This Row],[08/2024 Rating]]</f>
        <v>3</v>
      </c>
      <c r="E47">
        <f>Table16[[#This Row],[12/2024 Rating]]-Table16[[#This Row],[08/2024 Rating]]</f>
        <v>0</v>
      </c>
    </row>
    <row r="48" spans="1:5">
      <c r="A48" t="s">
        <v>19</v>
      </c>
      <c r="B48" t="s">
        <v>12</v>
      </c>
      <c r="C48">
        <v>3</v>
      </c>
      <c r="D48">
        <f>Table16[[#This Row],[08/2024 Rating]]</f>
        <v>3</v>
      </c>
      <c r="E48">
        <f>Table16[[#This Row],[12/2024 Rating]]-Table16[[#This Row],[08/2024 Rating]]</f>
        <v>0</v>
      </c>
    </row>
    <row r="49" spans="1:5">
      <c r="A49" t="s">
        <v>19</v>
      </c>
      <c r="B49" t="s">
        <v>13</v>
      </c>
      <c r="C49">
        <v>3</v>
      </c>
      <c r="D49">
        <f>Table16[[#This Row],[08/2024 Rating]]</f>
        <v>3</v>
      </c>
      <c r="E49">
        <f>Table16[[#This Row],[12/2024 Rating]]-Table16[[#This Row],[08/2024 Rating]]</f>
        <v>0</v>
      </c>
    </row>
    <row r="50" spans="1:5">
      <c r="A50" t="s">
        <v>19</v>
      </c>
      <c r="B50" t="s">
        <v>14</v>
      </c>
      <c r="C50">
        <v>3</v>
      </c>
      <c r="D50">
        <f>Table16[[#This Row],[08/2024 Rating]]</f>
        <v>3</v>
      </c>
      <c r="E50">
        <f>Table16[[#This Row],[12/2024 Rating]]-Table16[[#This Row],[08/2024 Rating]]</f>
        <v>0</v>
      </c>
    </row>
    <row r="51" spans="1:5">
      <c r="A51" t="s">
        <v>19</v>
      </c>
      <c r="B51" t="s">
        <v>15</v>
      </c>
      <c r="C51">
        <v>3</v>
      </c>
      <c r="D51">
        <f>Table16[[#This Row],[08/2024 Rating]]</f>
        <v>3</v>
      </c>
      <c r="E51">
        <f>Table16[[#This Row],[12/2024 Rating]]-Table16[[#This Row],[08/2024 Rating]]</f>
        <v>0</v>
      </c>
    </row>
    <row r="52" spans="1:5">
      <c r="A52" t="s">
        <v>20</v>
      </c>
      <c r="B52" t="s">
        <v>6</v>
      </c>
      <c r="C52">
        <v>3</v>
      </c>
      <c r="D52">
        <f>Table16[[#This Row],[08/2024 Rating]]</f>
        <v>3</v>
      </c>
      <c r="E52">
        <f>Table16[[#This Row],[12/2024 Rating]]-Table16[[#This Row],[08/2024 Rating]]</f>
        <v>0</v>
      </c>
    </row>
    <row r="53" spans="1:5">
      <c r="A53" t="s">
        <v>20</v>
      </c>
      <c r="B53" t="s">
        <v>7</v>
      </c>
      <c r="C53">
        <v>3</v>
      </c>
      <c r="D53">
        <f>Table16[[#This Row],[08/2024 Rating]]</f>
        <v>3</v>
      </c>
      <c r="E53">
        <f>Table16[[#This Row],[12/2024 Rating]]-Table16[[#This Row],[08/2024 Rating]]</f>
        <v>0</v>
      </c>
    </row>
    <row r="54" spans="1:5">
      <c r="A54" t="s">
        <v>20</v>
      </c>
      <c r="B54" t="s">
        <v>8</v>
      </c>
      <c r="C54">
        <v>1</v>
      </c>
      <c r="D54">
        <f>Table16[[#This Row],[08/2024 Rating]]</f>
        <v>1</v>
      </c>
      <c r="E54">
        <f>Table16[[#This Row],[12/2024 Rating]]-Table16[[#This Row],[08/2024 Rating]]</f>
        <v>0</v>
      </c>
    </row>
    <row r="55" spans="1:5">
      <c r="A55" t="s">
        <v>20</v>
      </c>
      <c r="B55" t="s">
        <v>9</v>
      </c>
      <c r="C55">
        <v>3</v>
      </c>
      <c r="D55">
        <f>Table16[[#This Row],[08/2024 Rating]]</f>
        <v>3</v>
      </c>
      <c r="E55">
        <f>Table16[[#This Row],[12/2024 Rating]]-Table16[[#This Row],[08/2024 Rating]]</f>
        <v>0</v>
      </c>
    </row>
    <row r="56" spans="1:5">
      <c r="A56" t="s">
        <v>20</v>
      </c>
      <c r="B56" t="s">
        <v>10</v>
      </c>
      <c r="C56">
        <v>3</v>
      </c>
      <c r="D56">
        <f>Table16[[#This Row],[08/2024 Rating]]</f>
        <v>3</v>
      </c>
      <c r="E56">
        <f>Table16[[#This Row],[12/2024 Rating]]-Table16[[#This Row],[08/2024 Rating]]</f>
        <v>0</v>
      </c>
    </row>
    <row r="57" spans="1:5">
      <c r="A57" t="s">
        <v>20</v>
      </c>
      <c r="B57" t="s">
        <v>11</v>
      </c>
      <c r="C57">
        <v>3</v>
      </c>
      <c r="D57">
        <f>Table16[[#This Row],[08/2024 Rating]]</f>
        <v>3</v>
      </c>
      <c r="E57">
        <f>Table16[[#This Row],[12/2024 Rating]]-Table16[[#This Row],[08/2024 Rating]]</f>
        <v>0</v>
      </c>
    </row>
    <row r="58" spans="1:5">
      <c r="A58" t="s">
        <v>20</v>
      </c>
      <c r="B58" t="s">
        <v>12</v>
      </c>
      <c r="C58">
        <v>3</v>
      </c>
      <c r="D58">
        <f>Table16[[#This Row],[08/2024 Rating]]</f>
        <v>3</v>
      </c>
      <c r="E58">
        <f>Table16[[#This Row],[12/2024 Rating]]-Table16[[#This Row],[08/2024 Rating]]</f>
        <v>0</v>
      </c>
    </row>
    <row r="59" spans="1:5">
      <c r="A59" t="s">
        <v>20</v>
      </c>
      <c r="B59" t="s">
        <v>13</v>
      </c>
      <c r="C59">
        <v>3</v>
      </c>
      <c r="D59">
        <f>Table16[[#This Row],[08/2024 Rating]]</f>
        <v>3</v>
      </c>
      <c r="E59">
        <f>Table16[[#This Row],[12/2024 Rating]]-Table16[[#This Row],[08/2024 Rating]]</f>
        <v>0</v>
      </c>
    </row>
    <row r="60" spans="1:5">
      <c r="A60" t="s">
        <v>20</v>
      </c>
      <c r="B60" t="s">
        <v>14</v>
      </c>
      <c r="C60">
        <v>3</v>
      </c>
      <c r="D60">
        <f>Table16[[#This Row],[08/2024 Rating]]</f>
        <v>3</v>
      </c>
      <c r="E60">
        <f>Table16[[#This Row],[12/2024 Rating]]-Table16[[#This Row],[08/2024 Rating]]</f>
        <v>0</v>
      </c>
    </row>
    <row r="61" spans="1:5">
      <c r="A61" t="s">
        <v>20</v>
      </c>
      <c r="B61" t="s">
        <v>15</v>
      </c>
      <c r="C61">
        <v>3</v>
      </c>
      <c r="D61">
        <f>Table16[[#This Row],[08/2024 Rating]]</f>
        <v>3</v>
      </c>
      <c r="E61">
        <f>Table16[[#This Row],[12/2024 Rating]]-Table16[[#This Row],[08/2024 Rating]]</f>
        <v>0</v>
      </c>
    </row>
    <row r="62" spans="1:5">
      <c r="A62" t="s">
        <v>21</v>
      </c>
      <c r="B62" t="s">
        <v>6</v>
      </c>
      <c r="C62">
        <v>3</v>
      </c>
      <c r="D62">
        <f>Table16[[#This Row],[08/2024 Rating]]</f>
        <v>3</v>
      </c>
      <c r="E62">
        <f>Table16[[#This Row],[12/2024 Rating]]-Table16[[#This Row],[08/2024 Rating]]</f>
        <v>0</v>
      </c>
    </row>
    <row r="63" spans="1:5">
      <c r="A63" t="s">
        <v>21</v>
      </c>
      <c r="B63" t="s">
        <v>7</v>
      </c>
      <c r="C63">
        <v>3</v>
      </c>
      <c r="D63">
        <f>Table16[[#This Row],[08/2024 Rating]]</f>
        <v>3</v>
      </c>
      <c r="E63">
        <f>Table16[[#This Row],[12/2024 Rating]]-Table16[[#This Row],[08/2024 Rating]]</f>
        <v>0</v>
      </c>
    </row>
    <row r="64" spans="1:5">
      <c r="A64" t="s">
        <v>21</v>
      </c>
      <c r="B64" t="s">
        <v>8</v>
      </c>
      <c r="C64">
        <v>1</v>
      </c>
      <c r="D64">
        <f>Table16[[#This Row],[08/2024 Rating]]</f>
        <v>1</v>
      </c>
      <c r="E64">
        <f>Table16[[#This Row],[12/2024 Rating]]-Table16[[#This Row],[08/2024 Rating]]</f>
        <v>0</v>
      </c>
    </row>
    <row r="65" spans="1:5">
      <c r="A65" t="s">
        <v>21</v>
      </c>
      <c r="B65" t="s">
        <v>9</v>
      </c>
      <c r="C65">
        <v>1</v>
      </c>
      <c r="D65">
        <f>Table16[[#This Row],[08/2024 Rating]]</f>
        <v>1</v>
      </c>
      <c r="E65">
        <f>Table16[[#This Row],[12/2024 Rating]]-Table16[[#This Row],[08/2024 Rating]]</f>
        <v>0</v>
      </c>
    </row>
    <row r="66" spans="1:5">
      <c r="A66" t="s">
        <v>21</v>
      </c>
      <c r="B66" t="s">
        <v>10</v>
      </c>
      <c r="C66">
        <v>3</v>
      </c>
      <c r="D66">
        <f>Table16[[#This Row],[08/2024 Rating]]</f>
        <v>3</v>
      </c>
      <c r="E66">
        <f>Table16[[#This Row],[12/2024 Rating]]-Table16[[#This Row],[08/2024 Rating]]</f>
        <v>0</v>
      </c>
    </row>
    <row r="67" spans="1:5">
      <c r="A67" t="s">
        <v>21</v>
      </c>
      <c r="B67" t="s">
        <v>11</v>
      </c>
      <c r="C67">
        <v>3</v>
      </c>
      <c r="D67">
        <f>Table16[[#This Row],[08/2024 Rating]]</f>
        <v>3</v>
      </c>
      <c r="E67">
        <f>Table16[[#This Row],[12/2024 Rating]]-Table16[[#This Row],[08/2024 Rating]]</f>
        <v>0</v>
      </c>
    </row>
    <row r="68" spans="1:5">
      <c r="A68" t="s">
        <v>21</v>
      </c>
      <c r="B68" t="s">
        <v>12</v>
      </c>
      <c r="C68">
        <v>3</v>
      </c>
      <c r="D68">
        <f>Table16[[#This Row],[08/2024 Rating]]</f>
        <v>3</v>
      </c>
      <c r="E68">
        <f>Table16[[#This Row],[12/2024 Rating]]-Table16[[#This Row],[08/2024 Rating]]</f>
        <v>0</v>
      </c>
    </row>
    <row r="69" spans="1:5">
      <c r="A69" t="s">
        <v>21</v>
      </c>
      <c r="B69" t="s">
        <v>13</v>
      </c>
      <c r="C69">
        <v>3</v>
      </c>
      <c r="D69">
        <f>Table16[[#This Row],[08/2024 Rating]]</f>
        <v>3</v>
      </c>
      <c r="E69">
        <f>Table16[[#This Row],[12/2024 Rating]]-Table16[[#This Row],[08/2024 Rating]]</f>
        <v>0</v>
      </c>
    </row>
    <row r="70" spans="1:5">
      <c r="A70" t="s">
        <v>21</v>
      </c>
      <c r="B70" t="s">
        <v>14</v>
      </c>
      <c r="C70">
        <v>3</v>
      </c>
      <c r="D70">
        <f>Table16[[#This Row],[08/2024 Rating]]</f>
        <v>3</v>
      </c>
      <c r="E70">
        <f>Table16[[#This Row],[12/2024 Rating]]-Table16[[#This Row],[08/2024 Rating]]</f>
        <v>0</v>
      </c>
    </row>
    <row r="71" spans="1:5">
      <c r="A71" t="s">
        <v>21</v>
      </c>
      <c r="B71" t="s">
        <v>15</v>
      </c>
      <c r="C71">
        <v>3</v>
      </c>
      <c r="D71">
        <f>Table16[[#This Row],[08/2024 Rating]]</f>
        <v>3</v>
      </c>
      <c r="E71">
        <f>Table16[[#This Row],[12/2024 Rating]]-Table16[[#This Row],[08/2024 Rating]]</f>
        <v>0</v>
      </c>
    </row>
    <row r="72" spans="1:5">
      <c r="A72" t="s">
        <v>22</v>
      </c>
      <c r="B72" t="s">
        <v>6</v>
      </c>
      <c r="C72">
        <v>3</v>
      </c>
      <c r="D72">
        <f>Table16[[#This Row],[08/2024 Rating]]</f>
        <v>3</v>
      </c>
      <c r="E72">
        <f>Table16[[#This Row],[12/2024 Rating]]-Table16[[#This Row],[08/2024 Rating]]</f>
        <v>0</v>
      </c>
    </row>
    <row r="73" spans="1:5">
      <c r="A73" t="s">
        <v>22</v>
      </c>
      <c r="B73" t="s">
        <v>7</v>
      </c>
      <c r="C73">
        <v>3</v>
      </c>
      <c r="D73">
        <f>Table16[[#This Row],[08/2024 Rating]]</f>
        <v>3</v>
      </c>
      <c r="E73">
        <f>Table16[[#This Row],[12/2024 Rating]]-Table16[[#This Row],[08/2024 Rating]]</f>
        <v>0</v>
      </c>
    </row>
    <row r="74" spans="1:5">
      <c r="A74" t="s">
        <v>22</v>
      </c>
      <c r="B74" t="s">
        <v>8</v>
      </c>
      <c r="C74">
        <v>3</v>
      </c>
      <c r="D74">
        <f>Table16[[#This Row],[08/2024 Rating]]</f>
        <v>3</v>
      </c>
      <c r="E74">
        <f>Table16[[#This Row],[12/2024 Rating]]-Table16[[#This Row],[08/2024 Rating]]</f>
        <v>0</v>
      </c>
    </row>
    <row r="75" spans="1:5">
      <c r="A75" t="s">
        <v>22</v>
      </c>
      <c r="B75" t="s">
        <v>9</v>
      </c>
      <c r="C75">
        <v>3</v>
      </c>
      <c r="D75">
        <f>Table16[[#This Row],[08/2024 Rating]]</f>
        <v>3</v>
      </c>
      <c r="E75">
        <f>Table16[[#This Row],[12/2024 Rating]]-Table16[[#This Row],[08/2024 Rating]]</f>
        <v>0</v>
      </c>
    </row>
    <row r="76" spans="1:5">
      <c r="A76" t="s">
        <v>22</v>
      </c>
      <c r="B76" t="s">
        <v>10</v>
      </c>
      <c r="C76">
        <v>2</v>
      </c>
      <c r="D76">
        <f>Table16[[#This Row],[08/2024 Rating]]</f>
        <v>2</v>
      </c>
      <c r="E76">
        <f>Table16[[#This Row],[12/2024 Rating]]-Table16[[#This Row],[08/2024 Rating]]</f>
        <v>0</v>
      </c>
    </row>
    <row r="77" spans="1:5">
      <c r="A77" t="s">
        <v>22</v>
      </c>
      <c r="B77" t="s">
        <v>11</v>
      </c>
      <c r="C77">
        <v>2</v>
      </c>
      <c r="D77">
        <f>Table16[[#This Row],[08/2024 Rating]]</f>
        <v>2</v>
      </c>
      <c r="E77">
        <f>Table16[[#This Row],[12/2024 Rating]]-Table16[[#This Row],[08/2024 Rating]]</f>
        <v>0</v>
      </c>
    </row>
    <row r="78" spans="1:5">
      <c r="A78" t="s">
        <v>22</v>
      </c>
      <c r="B78" t="s">
        <v>12</v>
      </c>
      <c r="C78">
        <v>2</v>
      </c>
      <c r="D78">
        <f>Table16[[#This Row],[08/2024 Rating]]</f>
        <v>2</v>
      </c>
      <c r="E78">
        <f>Table16[[#This Row],[12/2024 Rating]]-Table16[[#This Row],[08/2024 Rating]]</f>
        <v>0</v>
      </c>
    </row>
    <row r="79" spans="1:5">
      <c r="A79" t="s">
        <v>22</v>
      </c>
      <c r="B79" t="s">
        <v>13</v>
      </c>
      <c r="C79">
        <v>2</v>
      </c>
      <c r="D79">
        <f>Table16[[#This Row],[08/2024 Rating]]</f>
        <v>2</v>
      </c>
      <c r="E79">
        <f>Table16[[#This Row],[12/2024 Rating]]-Table16[[#This Row],[08/2024 Rating]]</f>
        <v>0</v>
      </c>
    </row>
    <row r="80" spans="1:5">
      <c r="A80" t="s">
        <v>22</v>
      </c>
      <c r="B80" t="s">
        <v>14</v>
      </c>
      <c r="C80">
        <v>2</v>
      </c>
      <c r="D80">
        <f>Table16[[#This Row],[08/2024 Rating]]</f>
        <v>2</v>
      </c>
      <c r="E80">
        <f>Table16[[#This Row],[12/2024 Rating]]-Table16[[#This Row],[08/2024 Rating]]</f>
        <v>0</v>
      </c>
    </row>
    <row r="81" spans="1:5">
      <c r="A81" t="s">
        <v>22</v>
      </c>
      <c r="B81" t="s">
        <v>15</v>
      </c>
      <c r="C81">
        <v>2</v>
      </c>
      <c r="D81">
        <f>Table16[[#This Row],[08/2024 Rating]]</f>
        <v>2</v>
      </c>
      <c r="E81">
        <f>Table16[[#This Row],[12/2024 Rating]]-Table16[[#This Row],[08/2024 Rating]]</f>
        <v>0</v>
      </c>
    </row>
    <row r="82" spans="1:5">
      <c r="A82" t="s">
        <v>23</v>
      </c>
      <c r="B82" t="s">
        <v>6</v>
      </c>
      <c r="C82">
        <v>3</v>
      </c>
      <c r="D82">
        <f>Table16[[#This Row],[08/2024 Rating]]</f>
        <v>3</v>
      </c>
      <c r="E82">
        <f>Table16[[#This Row],[12/2024 Rating]]-Table16[[#This Row],[08/2024 Rating]]</f>
        <v>0</v>
      </c>
    </row>
    <row r="83" spans="1:5">
      <c r="A83" t="s">
        <v>23</v>
      </c>
      <c r="B83" t="s">
        <v>7</v>
      </c>
      <c r="C83">
        <v>3</v>
      </c>
      <c r="D83">
        <f>Table16[[#This Row],[08/2024 Rating]]</f>
        <v>3</v>
      </c>
      <c r="E83">
        <f>Table16[[#This Row],[12/2024 Rating]]-Table16[[#This Row],[08/2024 Rating]]</f>
        <v>0</v>
      </c>
    </row>
    <row r="84" spans="1:5">
      <c r="A84" t="s">
        <v>23</v>
      </c>
      <c r="B84" t="s">
        <v>8</v>
      </c>
      <c r="C84">
        <v>1</v>
      </c>
      <c r="D84">
        <f>Table16[[#This Row],[08/2024 Rating]]</f>
        <v>1</v>
      </c>
      <c r="E84">
        <f>Table16[[#This Row],[12/2024 Rating]]-Table16[[#This Row],[08/2024 Rating]]</f>
        <v>0</v>
      </c>
    </row>
    <row r="85" spans="1:5">
      <c r="A85" t="s">
        <v>23</v>
      </c>
      <c r="B85" t="s">
        <v>9</v>
      </c>
      <c r="C85">
        <v>1</v>
      </c>
      <c r="D85">
        <f>Table16[[#This Row],[08/2024 Rating]]</f>
        <v>1</v>
      </c>
      <c r="E85">
        <f>Table16[[#This Row],[12/2024 Rating]]-Table16[[#This Row],[08/2024 Rating]]</f>
        <v>0</v>
      </c>
    </row>
    <row r="86" spans="1:5">
      <c r="A86" t="s">
        <v>23</v>
      </c>
      <c r="B86" t="s">
        <v>10</v>
      </c>
      <c r="C86">
        <v>3</v>
      </c>
      <c r="D86">
        <f>Table16[[#This Row],[08/2024 Rating]]</f>
        <v>3</v>
      </c>
      <c r="E86">
        <f>Table16[[#This Row],[12/2024 Rating]]-Table16[[#This Row],[08/2024 Rating]]</f>
        <v>0</v>
      </c>
    </row>
    <row r="87" spans="1:5">
      <c r="A87" t="s">
        <v>23</v>
      </c>
      <c r="B87" t="s">
        <v>11</v>
      </c>
      <c r="C87">
        <v>3</v>
      </c>
      <c r="D87">
        <f>Table16[[#This Row],[08/2024 Rating]]</f>
        <v>3</v>
      </c>
      <c r="E87">
        <f>Table16[[#This Row],[12/2024 Rating]]-Table16[[#This Row],[08/2024 Rating]]</f>
        <v>0</v>
      </c>
    </row>
    <row r="88" spans="1:5">
      <c r="A88" t="s">
        <v>23</v>
      </c>
      <c r="B88" t="s">
        <v>12</v>
      </c>
      <c r="C88">
        <v>3</v>
      </c>
      <c r="D88">
        <f>Table16[[#This Row],[08/2024 Rating]]</f>
        <v>3</v>
      </c>
      <c r="E88">
        <f>Table16[[#This Row],[12/2024 Rating]]-Table16[[#This Row],[08/2024 Rating]]</f>
        <v>0</v>
      </c>
    </row>
    <row r="89" spans="1:5">
      <c r="A89" t="s">
        <v>23</v>
      </c>
      <c r="B89" t="s">
        <v>13</v>
      </c>
      <c r="C89">
        <v>1</v>
      </c>
      <c r="D89">
        <f>Table16[[#This Row],[08/2024 Rating]]</f>
        <v>1</v>
      </c>
      <c r="E89">
        <f>Table16[[#This Row],[12/2024 Rating]]-Table16[[#This Row],[08/2024 Rating]]</f>
        <v>0</v>
      </c>
    </row>
    <row r="90" spans="1:5">
      <c r="A90" t="s">
        <v>23</v>
      </c>
      <c r="B90" t="s">
        <v>14</v>
      </c>
      <c r="C90">
        <v>3</v>
      </c>
      <c r="D90">
        <f>Table16[[#This Row],[08/2024 Rating]]</f>
        <v>3</v>
      </c>
      <c r="E90">
        <f>Table16[[#This Row],[12/2024 Rating]]-Table16[[#This Row],[08/2024 Rating]]</f>
        <v>0</v>
      </c>
    </row>
    <row r="91" spans="1:5">
      <c r="A91" t="s">
        <v>23</v>
      </c>
      <c r="B91" t="s">
        <v>15</v>
      </c>
      <c r="C91">
        <v>3</v>
      </c>
      <c r="D91">
        <f>Table16[[#This Row],[08/2024 Rating]]</f>
        <v>3</v>
      </c>
      <c r="E91">
        <f>Table16[[#This Row],[12/2024 Rating]]-Table16[[#This Row],[08/2024 Rating]]</f>
        <v>0</v>
      </c>
    </row>
    <row r="92" spans="1:5">
      <c r="A92" t="s">
        <v>24</v>
      </c>
      <c r="B92" t="s">
        <v>6</v>
      </c>
      <c r="C92">
        <v>3</v>
      </c>
      <c r="D92">
        <f>Table16[[#This Row],[08/2024 Rating]]</f>
        <v>3</v>
      </c>
      <c r="E92">
        <f>Table16[[#This Row],[12/2024 Rating]]-Table16[[#This Row],[08/2024 Rating]]</f>
        <v>0</v>
      </c>
    </row>
    <row r="93" spans="1:5">
      <c r="A93" t="s">
        <v>24</v>
      </c>
      <c r="B93" t="s">
        <v>7</v>
      </c>
      <c r="C93">
        <v>3</v>
      </c>
      <c r="D93">
        <f>Table16[[#This Row],[08/2024 Rating]]</f>
        <v>3</v>
      </c>
      <c r="E93">
        <f>Table16[[#This Row],[12/2024 Rating]]-Table16[[#This Row],[08/2024 Rating]]</f>
        <v>0</v>
      </c>
    </row>
    <row r="94" spans="1:5">
      <c r="A94" t="s">
        <v>24</v>
      </c>
      <c r="B94" t="s">
        <v>8</v>
      </c>
      <c r="C94">
        <v>1</v>
      </c>
      <c r="D94">
        <f>Table16[[#This Row],[08/2024 Rating]]</f>
        <v>1</v>
      </c>
      <c r="E94">
        <f>Table16[[#This Row],[12/2024 Rating]]-Table16[[#This Row],[08/2024 Rating]]</f>
        <v>0</v>
      </c>
    </row>
    <row r="95" spans="1:5">
      <c r="A95" t="s">
        <v>24</v>
      </c>
      <c r="B95" t="s">
        <v>9</v>
      </c>
      <c r="C95">
        <v>1</v>
      </c>
      <c r="D95">
        <f>Table16[[#This Row],[08/2024 Rating]]</f>
        <v>1</v>
      </c>
      <c r="E95">
        <f>Table16[[#This Row],[12/2024 Rating]]-Table16[[#This Row],[08/2024 Rating]]</f>
        <v>0</v>
      </c>
    </row>
    <row r="96" spans="1:5">
      <c r="A96" t="s">
        <v>24</v>
      </c>
      <c r="B96" t="s">
        <v>10</v>
      </c>
      <c r="C96">
        <v>1</v>
      </c>
      <c r="D96">
        <f>Table16[[#This Row],[08/2024 Rating]]</f>
        <v>1</v>
      </c>
      <c r="E96">
        <f>Table16[[#This Row],[12/2024 Rating]]-Table16[[#This Row],[08/2024 Rating]]</f>
        <v>0</v>
      </c>
    </row>
    <row r="97" spans="1:5">
      <c r="A97" t="s">
        <v>24</v>
      </c>
      <c r="B97" t="s">
        <v>11</v>
      </c>
      <c r="C97">
        <v>3</v>
      </c>
      <c r="D97">
        <f>Table16[[#This Row],[08/2024 Rating]]</f>
        <v>3</v>
      </c>
      <c r="E97">
        <f>Table16[[#This Row],[12/2024 Rating]]-Table16[[#This Row],[08/2024 Rating]]</f>
        <v>0</v>
      </c>
    </row>
    <row r="98" spans="1:5">
      <c r="A98" t="s">
        <v>24</v>
      </c>
      <c r="B98" t="s">
        <v>12</v>
      </c>
      <c r="C98">
        <v>3</v>
      </c>
      <c r="D98">
        <f>Table16[[#This Row],[08/2024 Rating]]</f>
        <v>3</v>
      </c>
      <c r="E98">
        <f>Table16[[#This Row],[12/2024 Rating]]-Table16[[#This Row],[08/2024 Rating]]</f>
        <v>0</v>
      </c>
    </row>
    <row r="99" spans="1:5">
      <c r="A99" t="s">
        <v>24</v>
      </c>
      <c r="B99" t="s">
        <v>13</v>
      </c>
      <c r="C99">
        <v>3</v>
      </c>
      <c r="D99">
        <f>Table16[[#This Row],[08/2024 Rating]]</f>
        <v>3</v>
      </c>
      <c r="E99">
        <f>Table16[[#This Row],[12/2024 Rating]]-Table16[[#This Row],[08/2024 Rating]]</f>
        <v>0</v>
      </c>
    </row>
    <row r="100" spans="1:5">
      <c r="A100" t="s">
        <v>24</v>
      </c>
      <c r="B100" t="s">
        <v>14</v>
      </c>
      <c r="C100">
        <v>1</v>
      </c>
      <c r="D100">
        <f>Table16[[#This Row],[08/2024 Rating]]</f>
        <v>1</v>
      </c>
      <c r="E100">
        <f>Table16[[#This Row],[12/2024 Rating]]-Table16[[#This Row],[08/2024 Rating]]</f>
        <v>0</v>
      </c>
    </row>
    <row r="101" spans="1:5">
      <c r="A101" t="s">
        <v>24</v>
      </c>
      <c r="B101" t="s">
        <v>15</v>
      </c>
      <c r="C101">
        <v>3</v>
      </c>
      <c r="D101">
        <f>Table16[[#This Row],[08/2024 Rating]]</f>
        <v>3</v>
      </c>
      <c r="E101">
        <f>Table16[[#This Row],[12/2024 Rating]]-Table16[[#This Row],[08/2024 Rating]]</f>
        <v>0</v>
      </c>
    </row>
    <row r="102" spans="1:5">
      <c r="A102" t="s">
        <v>25</v>
      </c>
      <c r="B102" t="s">
        <v>6</v>
      </c>
      <c r="C102">
        <v>3</v>
      </c>
      <c r="D102">
        <f>Table16[[#This Row],[08/2024 Rating]]</f>
        <v>3</v>
      </c>
      <c r="E102">
        <f>Table16[[#This Row],[12/2024 Rating]]-Table16[[#This Row],[08/2024 Rating]]</f>
        <v>0</v>
      </c>
    </row>
    <row r="103" spans="1:5">
      <c r="A103" t="s">
        <v>25</v>
      </c>
      <c r="B103" t="s">
        <v>7</v>
      </c>
      <c r="C103">
        <v>3</v>
      </c>
      <c r="D103">
        <f>Table16[[#This Row],[08/2024 Rating]]</f>
        <v>3</v>
      </c>
      <c r="E103">
        <f>Table16[[#This Row],[12/2024 Rating]]-Table16[[#This Row],[08/2024 Rating]]</f>
        <v>0</v>
      </c>
    </row>
    <row r="104" spans="1:5">
      <c r="A104" t="s">
        <v>25</v>
      </c>
      <c r="B104" t="s">
        <v>8</v>
      </c>
      <c r="C104">
        <v>1</v>
      </c>
      <c r="D104">
        <f>Table16[[#This Row],[08/2024 Rating]]</f>
        <v>1</v>
      </c>
      <c r="E104">
        <f>Table16[[#This Row],[12/2024 Rating]]-Table16[[#This Row],[08/2024 Rating]]</f>
        <v>0</v>
      </c>
    </row>
    <row r="105" spans="1:5">
      <c r="A105" t="s">
        <v>25</v>
      </c>
      <c r="B105" t="s">
        <v>9</v>
      </c>
      <c r="C105">
        <v>3</v>
      </c>
      <c r="D105">
        <f>Table16[[#This Row],[08/2024 Rating]]</f>
        <v>3</v>
      </c>
      <c r="E105">
        <f>Table16[[#This Row],[12/2024 Rating]]-Table16[[#This Row],[08/2024 Rating]]</f>
        <v>0</v>
      </c>
    </row>
    <row r="106" spans="1:5">
      <c r="A106" t="s">
        <v>25</v>
      </c>
      <c r="B106" t="s">
        <v>10</v>
      </c>
      <c r="C106">
        <v>1</v>
      </c>
      <c r="D106">
        <f>Table16[[#This Row],[08/2024 Rating]]</f>
        <v>1</v>
      </c>
      <c r="E106">
        <f>Table16[[#This Row],[12/2024 Rating]]-Table16[[#This Row],[08/2024 Rating]]</f>
        <v>0</v>
      </c>
    </row>
    <row r="107" spans="1:5">
      <c r="A107" t="s">
        <v>25</v>
      </c>
      <c r="B107" t="s">
        <v>11</v>
      </c>
      <c r="C107">
        <v>3</v>
      </c>
      <c r="D107">
        <f>Table16[[#This Row],[08/2024 Rating]]</f>
        <v>3</v>
      </c>
      <c r="E107">
        <f>Table16[[#This Row],[12/2024 Rating]]-Table16[[#This Row],[08/2024 Rating]]</f>
        <v>0</v>
      </c>
    </row>
    <row r="108" spans="1:5">
      <c r="A108" t="s">
        <v>25</v>
      </c>
      <c r="B108" t="s">
        <v>12</v>
      </c>
      <c r="C108">
        <v>3</v>
      </c>
      <c r="D108">
        <f>Table16[[#This Row],[08/2024 Rating]]</f>
        <v>3</v>
      </c>
      <c r="E108">
        <f>Table16[[#This Row],[12/2024 Rating]]-Table16[[#This Row],[08/2024 Rating]]</f>
        <v>0</v>
      </c>
    </row>
    <row r="109" spans="1:5">
      <c r="A109" t="s">
        <v>25</v>
      </c>
      <c r="B109" t="s">
        <v>13</v>
      </c>
      <c r="C109">
        <v>3</v>
      </c>
      <c r="D109">
        <f>Table16[[#This Row],[08/2024 Rating]]</f>
        <v>3</v>
      </c>
      <c r="E109">
        <f>Table16[[#This Row],[12/2024 Rating]]-Table16[[#This Row],[08/2024 Rating]]</f>
        <v>0</v>
      </c>
    </row>
    <row r="110" spans="1:5">
      <c r="A110" t="s">
        <v>25</v>
      </c>
      <c r="B110" t="s">
        <v>14</v>
      </c>
      <c r="C110">
        <v>1</v>
      </c>
      <c r="D110">
        <f>Table16[[#This Row],[08/2024 Rating]]</f>
        <v>1</v>
      </c>
      <c r="E110">
        <f>Table16[[#This Row],[12/2024 Rating]]-Table16[[#This Row],[08/2024 Rating]]</f>
        <v>0</v>
      </c>
    </row>
    <row r="111" spans="1:5">
      <c r="A111" t="s">
        <v>25</v>
      </c>
      <c r="B111" t="s">
        <v>15</v>
      </c>
      <c r="C111">
        <v>3</v>
      </c>
      <c r="D111">
        <f>Table16[[#This Row],[08/2024 Rating]]</f>
        <v>3</v>
      </c>
      <c r="E111">
        <f>Table16[[#This Row],[12/2024 Rating]]-Table16[[#This Row],[08/2024 Rating]]</f>
        <v>0</v>
      </c>
    </row>
    <row r="112" spans="1:5">
      <c r="A112" t="s">
        <v>26</v>
      </c>
      <c r="B112" t="s">
        <v>6</v>
      </c>
      <c r="C112">
        <v>1</v>
      </c>
      <c r="D112">
        <f>Table16[[#This Row],[08/2024 Rating]]</f>
        <v>1</v>
      </c>
      <c r="E112">
        <f>Table16[[#This Row],[12/2024 Rating]]-Table16[[#This Row],[08/2024 Rating]]</f>
        <v>0</v>
      </c>
    </row>
    <row r="113" spans="1:5">
      <c r="A113" t="s">
        <v>26</v>
      </c>
      <c r="B113" t="s">
        <v>7</v>
      </c>
      <c r="C113">
        <v>2</v>
      </c>
      <c r="D113">
        <v>1</v>
      </c>
      <c r="E113" s="7">
        <f>Table16[[#This Row],[12/2024 Rating]]-Table16[[#This Row],[08/2024 Rating]]</f>
        <v>-1</v>
      </c>
    </row>
    <row r="114" spans="1:5">
      <c r="A114" t="s">
        <v>26</v>
      </c>
      <c r="B114" t="s">
        <v>8</v>
      </c>
      <c r="C114">
        <v>1</v>
      </c>
      <c r="D114">
        <f>Table16[[#This Row],[08/2024 Rating]]</f>
        <v>1</v>
      </c>
      <c r="E114">
        <f>Table16[[#This Row],[12/2024 Rating]]-Table16[[#This Row],[08/2024 Rating]]</f>
        <v>0</v>
      </c>
    </row>
    <row r="115" spans="1:5">
      <c r="A115" t="s">
        <v>26</v>
      </c>
      <c r="B115" t="s">
        <v>9</v>
      </c>
      <c r="C115">
        <v>2</v>
      </c>
      <c r="D115">
        <v>1</v>
      </c>
      <c r="E115" s="7">
        <f>Table16[[#This Row],[12/2024 Rating]]-Table16[[#This Row],[08/2024 Rating]]</f>
        <v>-1</v>
      </c>
    </row>
    <row r="116" spans="1:5">
      <c r="A116" t="s">
        <v>26</v>
      </c>
      <c r="B116" t="s">
        <v>10</v>
      </c>
      <c r="C116">
        <v>1</v>
      </c>
      <c r="D116">
        <f>Table16[[#This Row],[08/2024 Rating]]</f>
        <v>1</v>
      </c>
      <c r="E116">
        <f>Table16[[#This Row],[12/2024 Rating]]-Table16[[#This Row],[08/2024 Rating]]</f>
        <v>0</v>
      </c>
    </row>
    <row r="117" spans="1:5">
      <c r="A117" t="s">
        <v>26</v>
      </c>
      <c r="B117" t="s">
        <v>11</v>
      </c>
      <c r="C117">
        <v>2</v>
      </c>
      <c r="D117">
        <v>1</v>
      </c>
      <c r="E117" s="7">
        <f>Table16[[#This Row],[12/2024 Rating]]-Table16[[#This Row],[08/2024 Rating]]</f>
        <v>-1</v>
      </c>
    </row>
    <row r="118" spans="1:5">
      <c r="A118" t="s">
        <v>26</v>
      </c>
      <c r="B118" t="s">
        <v>12</v>
      </c>
      <c r="C118">
        <v>2</v>
      </c>
      <c r="D118">
        <v>1</v>
      </c>
      <c r="E118" s="7">
        <f>Table16[[#This Row],[12/2024 Rating]]-Table16[[#This Row],[08/2024 Rating]]</f>
        <v>-1</v>
      </c>
    </row>
    <row r="119" spans="1:5">
      <c r="A119" t="s">
        <v>26</v>
      </c>
      <c r="B119" t="s">
        <v>13</v>
      </c>
      <c r="C119">
        <v>2</v>
      </c>
      <c r="D119">
        <v>1</v>
      </c>
      <c r="E119" s="7">
        <f>Table16[[#This Row],[12/2024 Rating]]-Table16[[#This Row],[08/2024 Rating]]</f>
        <v>-1</v>
      </c>
    </row>
    <row r="120" spans="1:5">
      <c r="A120" t="s">
        <v>26</v>
      </c>
      <c r="B120" t="s">
        <v>14</v>
      </c>
      <c r="C120">
        <v>2</v>
      </c>
      <c r="D120">
        <v>1</v>
      </c>
      <c r="E120" s="7">
        <f>Table16[[#This Row],[12/2024 Rating]]-Table16[[#This Row],[08/2024 Rating]]</f>
        <v>-1</v>
      </c>
    </row>
    <row r="121" spans="1:5">
      <c r="A121" t="s">
        <v>26</v>
      </c>
      <c r="B121" t="s">
        <v>15</v>
      </c>
      <c r="C121">
        <v>2</v>
      </c>
      <c r="D121">
        <v>1</v>
      </c>
      <c r="E121" s="7">
        <f>Table16[[#This Row],[12/2024 Rating]]-Table16[[#This Row],[08/2024 Rating]]</f>
        <v>-1</v>
      </c>
    </row>
    <row r="122" spans="1:5">
      <c r="A122" t="s">
        <v>27</v>
      </c>
      <c r="B122" t="s">
        <v>6</v>
      </c>
      <c r="C122">
        <v>1</v>
      </c>
      <c r="D122">
        <f>Table16[[#This Row],[08/2024 Rating]]</f>
        <v>1</v>
      </c>
      <c r="E122">
        <f>Table16[[#This Row],[12/2024 Rating]]-Table16[[#This Row],[08/2024 Rating]]</f>
        <v>0</v>
      </c>
    </row>
    <row r="123" spans="1:5">
      <c r="A123" t="s">
        <v>27</v>
      </c>
      <c r="B123" t="s">
        <v>7</v>
      </c>
      <c r="C123">
        <v>3</v>
      </c>
      <c r="D123">
        <f>Table16[[#This Row],[08/2024 Rating]]</f>
        <v>3</v>
      </c>
      <c r="E123">
        <f>Table16[[#This Row],[12/2024 Rating]]-Table16[[#This Row],[08/2024 Rating]]</f>
        <v>0</v>
      </c>
    </row>
    <row r="124" spans="1:5">
      <c r="A124" t="s">
        <v>27</v>
      </c>
      <c r="B124" t="s">
        <v>8</v>
      </c>
      <c r="C124">
        <v>1</v>
      </c>
      <c r="D124">
        <f>Table16[[#This Row],[08/2024 Rating]]</f>
        <v>1</v>
      </c>
      <c r="E124">
        <f>Table16[[#This Row],[12/2024 Rating]]-Table16[[#This Row],[08/2024 Rating]]</f>
        <v>0</v>
      </c>
    </row>
    <row r="125" spans="1:5">
      <c r="A125" t="s">
        <v>27</v>
      </c>
      <c r="B125" t="s">
        <v>9</v>
      </c>
      <c r="C125">
        <v>1</v>
      </c>
      <c r="D125">
        <f>Table16[[#This Row],[08/2024 Rating]]</f>
        <v>1</v>
      </c>
      <c r="E125">
        <f>Table16[[#This Row],[12/2024 Rating]]-Table16[[#This Row],[08/2024 Rating]]</f>
        <v>0</v>
      </c>
    </row>
    <row r="126" spans="1:5">
      <c r="A126" t="s">
        <v>27</v>
      </c>
      <c r="B126" t="s">
        <v>10</v>
      </c>
      <c r="C126">
        <v>3</v>
      </c>
      <c r="D126">
        <f>Table16[[#This Row],[08/2024 Rating]]</f>
        <v>3</v>
      </c>
      <c r="E126">
        <f>Table16[[#This Row],[12/2024 Rating]]-Table16[[#This Row],[08/2024 Rating]]</f>
        <v>0</v>
      </c>
    </row>
    <row r="127" spans="1:5">
      <c r="A127" t="s">
        <v>27</v>
      </c>
      <c r="B127" t="s">
        <v>11</v>
      </c>
      <c r="C127">
        <v>3</v>
      </c>
      <c r="D127">
        <f>Table16[[#This Row],[08/2024 Rating]]</f>
        <v>3</v>
      </c>
      <c r="E127">
        <f>Table16[[#This Row],[12/2024 Rating]]-Table16[[#This Row],[08/2024 Rating]]</f>
        <v>0</v>
      </c>
    </row>
    <row r="128" spans="1:5">
      <c r="A128" t="s">
        <v>27</v>
      </c>
      <c r="B128" t="s">
        <v>12</v>
      </c>
      <c r="C128">
        <v>3</v>
      </c>
      <c r="D128">
        <f>Table16[[#This Row],[08/2024 Rating]]</f>
        <v>3</v>
      </c>
      <c r="E128">
        <f>Table16[[#This Row],[12/2024 Rating]]-Table16[[#This Row],[08/2024 Rating]]</f>
        <v>0</v>
      </c>
    </row>
    <row r="129" spans="1:5">
      <c r="A129" t="s">
        <v>27</v>
      </c>
      <c r="B129" t="s">
        <v>13</v>
      </c>
      <c r="C129">
        <v>1</v>
      </c>
      <c r="D129">
        <f>Table16[[#This Row],[08/2024 Rating]]</f>
        <v>1</v>
      </c>
      <c r="E129">
        <f>Table16[[#This Row],[12/2024 Rating]]-Table16[[#This Row],[08/2024 Rating]]</f>
        <v>0</v>
      </c>
    </row>
    <row r="130" spans="1:5">
      <c r="A130" t="s">
        <v>27</v>
      </c>
      <c r="B130" t="s">
        <v>14</v>
      </c>
      <c r="C130">
        <v>1</v>
      </c>
      <c r="D130">
        <f>Table16[[#This Row],[08/2024 Rating]]</f>
        <v>1</v>
      </c>
      <c r="E130">
        <f>Table16[[#This Row],[12/2024 Rating]]-Table16[[#This Row],[08/2024 Rating]]</f>
        <v>0</v>
      </c>
    </row>
    <row r="131" spans="1:5">
      <c r="A131" t="s">
        <v>27</v>
      </c>
      <c r="B131" t="s">
        <v>15</v>
      </c>
      <c r="C131">
        <v>3</v>
      </c>
      <c r="D131">
        <f>Table16[[#This Row],[08/2024 Rating]]</f>
        <v>3</v>
      </c>
      <c r="E131">
        <f>Table16[[#This Row],[12/2024 Rating]]-Table16[[#This Row],[08/2024 Rating]]</f>
        <v>0</v>
      </c>
    </row>
    <row r="132" spans="1:5">
      <c r="A132" t="s">
        <v>29</v>
      </c>
      <c r="B132" t="s">
        <v>6</v>
      </c>
      <c r="C132">
        <v>1</v>
      </c>
      <c r="D132">
        <f>Table16[[#This Row],[08/2024 Rating]]</f>
        <v>1</v>
      </c>
      <c r="E132">
        <f>Table16[[#This Row],[12/2024 Rating]]-Table16[[#This Row],[08/2024 Rating]]</f>
        <v>0</v>
      </c>
    </row>
    <row r="133" spans="1:5">
      <c r="A133" t="s">
        <v>29</v>
      </c>
      <c r="B133" t="s">
        <v>7</v>
      </c>
      <c r="C133">
        <v>1</v>
      </c>
      <c r="D133">
        <f>Table16[[#This Row],[08/2024 Rating]]</f>
        <v>1</v>
      </c>
      <c r="E133">
        <f>Table16[[#This Row],[12/2024 Rating]]-Table16[[#This Row],[08/2024 Rating]]</f>
        <v>0</v>
      </c>
    </row>
    <row r="134" spans="1:5">
      <c r="A134" t="s">
        <v>29</v>
      </c>
      <c r="B134" t="s">
        <v>8</v>
      </c>
      <c r="C134">
        <v>1</v>
      </c>
      <c r="D134">
        <f>Table16[[#This Row],[08/2024 Rating]]</f>
        <v>1</v>
      </c>
      <c r="E134">
        <f>Table16[[#This Row],[12/2024 Rating]]-Table16[[#This Row],[08/2024 Rating]]</f>
        <v>0</v>
      </c>
    </row>
    <row r="135" spans="1:5">
      <c r="A135" t="s">
        <v>29</v>
      </c>
      <c r="B135" t="s">
        <v>9</v>
      </c>
      <c r="C135">
        <v>1</v>
      </c>
      <c r="D135">
        <f>Table16[[#This Row],[08/2024 Rating]]</f>
        <v>1</v>
      </c>
      <c r="E135">
        <f>Table16[[#This Row],[12/2024 Rating]]-Table16[[#This Row],[08/2024 Rating]]</f>
        <v>0</v>
      </c>
    </row>
    <row r="136" spans="1:5">
      <c r="A136" t="s">
        <v>29</v>
      </c>
      <c r="B136" t="s">
        <v>10</v>
      </c>
      <c r="C136">
        <v>1</v>
      </c>
      <c r="D136">
        <f>Table16[[#This Row],[08/2024 Rating]]</f>
        <v>1</v>
      </c>
      <c r="E136">
        <f>Table16[[#This Row],[12/2024 Rating]]-Table16[[#This Row],[08/2024 Rating]]</f>
        <v>0</v>
      </c>
    </row>
    <row r="137" spans="1:5">
      <c r="A137" t="s">
        <v>29</v>
      </c>
      <c r="B137" t="s">
        <v>11</v>
      </c>
      <c r="C137">
        <v>1</v>
      </c>
      <c r="D137">
        <f>Table16[[#This Row],[08/2024 Rating]]</f>
        <v>1</v>
      </c>
      <c r="E137">
        <f>Table16[[#This Row],[12/2024 Rating]]-Table16[[#This Row],[08/2024 Rating]]</f>
        <v>0</v>
      </c>
    </row>
    <row r="138" spans="1:5">
      <c r="A138" t="s">
        <v>29</v>
      </c>
      <c r="B138" t="s">
        <v>12</v>
      </c>
      <c r="C138">
        <v>1</v>
      </c>
      <c r="D138">
        <f>Table16[[#This Row],[08/2024 Rating]]</f>
        <v>1</v>
      </c>
      <c r="E138">
        <f>Table16[[#This Row],[12/2024 Rating]]-Table16[[#This Row],[08/2024 Rating]]</f>
        <v>0</v>
      </c>
    </row>
    <row r="139" spans="1:5">
      <c r="A139" t="s">
        <v>29</v>
      </c>
      <c r="B139" t="s">
        <v>13</v>
      </c>
      <c r="C139">
        <v>1</v>
      </c>
      <c r="D139">
        <f>Table16[[#This Row],[08/2024 Rating]]</f>
        <v>1</v>
      </c>
      <c r="E139">
        <f>Table16[[#This Row],[12/2024 Rating]]-Table16[[#This Row],[08/2024 Rating]]</f>
        <v>0</v>
      </c>
    </row>
    <row r="140" spans="1:5">
      <c r="A140" t="s">
        <v>29</v>
      </c>
      <c r="B140" t="s">
        <v>14</v>
      </c>
      <c r="C140">
        <v>1</v>
      </c>
      <c r="D140">
        <f>Table16[[#This Row],[08/2024 Rating]]</f>
        <v>1</v>
      </c>
      <c r="E140">
        <f>Table16[[#This Row],[12/2024 Rating]]-Table16[[#This Row],[08/2024 Rating]]</f>
        <v>0</v>
      </c>
    </row>
    <row r="141" spans="1:5">
      <c r="A141" t="s">
        <v>29</v>
      </c>
      <c r="B141" t="s">
        <v>15</v>
      </c>
      <c r="C141">
        <v>1</v>
      </c>
      <c r="D141">
        <f>Table16[[#This Row],[08/2024 Rating]]</f>
        <v>1</v>
      </c>
      <c r="E141">
        <f>Table16[[#This Row],[12/2024 Rating]]-Table16[[#This Row],[08/2024 Rating]]</f>
        <v>0</v>
      </c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E141"/>
  <sheetViews>
    <sheetView topLeftCell="A107" workbookViewId="0">
      <selection activeCell="E112" sqref="E112:E113"/>
    </sheetView>
  </sheetViews>
  <sheetFormatPr defaultRowHeight="14.45"/>
  <cols>
    <col min="1" max="1" width="22.7109375" customWidth="1"/>
    <col min="2" max="2" width="21.42578125" customWidth="1"/>
    <col min="3" max="4" width="15.42578125" customWidth="1"/>
    <col min="5" max="5" width="23.7109375" customWidth="1"/>
  </cols>
  <sheetData>
    <row r="1" spans="1:5">
      <c r="A1" s="3" t="s">
        <v>0</v>
      </c>
      <c r="B1" s="4" t="s">
        <v>1</v>
      </c>
      <c r="C1" s="5" t="s">
        <v>2</v>
      </c>
      <c r="D1" s="4" t="s">
        <v>3</v>
      </c>
      <c r="E1" s="6" t="s">
        <v>4</v>
      </c>
    </row>
    <row r="2" spans="1:5">
      <c r="A2" t="s">
        <v>5</v>
      </c>
      <c r="B2" t="s">
        <v>6</v>
      </c>
      <c r="C2">
        <v>1</v>
      </c>
      <c r="D2">
        <f>Table17[[#This Row],[08/2024 Rating]]</f>
        <v>1</v>
      </c>
      <c r="E2">
        <f>Table17[[#This Row],[12/2024 Rating]]-Table17[[#This Row],[08/2024 Rating]]</f>
        <v>0</v>
      </c>
    </row>
    <row r="3" spans="1:5">
      <c r="A3" t="s">
        <v>5</v>
      </c>
      <c r="B3" t="s">
        <v>7</v>
      </c>
      <c r="C3">
        <v>3</v>
      </c>
      <c r="D3">
        <f>Table17[[#This Row],[08/2024 Rating]]</f>
        <v>3</v>
      </c>
      <c r="E3">
        <f>Table17[[#This Row],[12/2024 Rating]]-Table17[[#This Row],[08/2024 Rating]]</f>
        <v>0</v>
      </c>
    </row>
    <row r="4" spans="1:5">
      <c r="A4" t="s">
        <v>5</v>
      </c>
      <c r="B4" t="s">
        <v>8</v>
      </c>
      <c r="C4">
        <v>1</v>
      </c>
      <c r="D4">
        <f>Table17[[#This Row],[08/2024 Rating]]</f>
        <v>1</v>
      </c>
      <c r="E4">
        <f>Table17[[#This Row],[12/2024 Rating]]-Table17[[#This Row],[08/2024 Rating]]</f>
        <v>0</v>
      </c>
    </row>
    <row r="5" spans="1:5">
      <c r="A5" t="s">
        <v>5</v>
      </c>
      <c r="B5" t="s">
        <v>9</v>
      </c>
      <c r="C5">
        <v>1</v>
      </c>
      <c r="D5">
        <f>Table17[[#This Row],[08/2024 Rating]]</f>
        <v>1</v>
      </c>
      <c r="E5">
        <f>Table17[[#This Row],[12/2024 Rating]]-Table17[[#This Row],[08/2024 Rating]]</f>
        <v>0</v>
      </c>
    </row>
    <row r="6" spans="1:5">
      <c r="A6" t="s">
        <v>5</v>
      </c>
      <c r="B6" t="s">
        <v>10</v>
      </c>
      <c r="C6">
        <v>1</v>
      </c>
      <c r="D6">
        <f>Table17[[#This Row],[08/2024 Rating]]</f>
        <v>1</v>
      </c>
      <c r="E6">
        <f>Table17[[#This Row],[12/2024 Rating]]-Table17[[#This Row],[08/2024 Rating]]</f>
        <v>0</v>
      </c>
    </row>
    <row r="7" spans="1:5">
      <c r="A7" t="s">
        <v>5</v>
      </c>
      <c r="B7" t="s">
        <v>11</v>
      </c>
      <c r="C7">
        <v>1</v>
      </c>
      <c r="D7">
        <f>Table17[[#This Row],[08/2024 Rating]]</f>
        <v>1</v>
      </c>
      <c r="E7">
        <f>Table17[[#This Row],[12/2024 Rating]]-Table17[[#This Row],[08/2024 Rating]]</f>
        <v>0</v>
      </c>
    </row>
    <row r="8" spans="1:5">
      <c r="A8" t="s">
        <v>5</v>
      </c>
      <c r="B8" t="s">
        <v>12</v>
      </c>
      <c r="C8">
        <v>1</v>
      </c>
      <c r="D8">
        <f>Table17[[#This Row],[08/2024 Rating]]</f>
        <v>1</v>
      </c>
      <c r="E8">
        <f>Table17[[#This Row],[12/2024 Rating]]-Table17[[#This Row],[08/2024 Rating]]</f>
        <v>0</v>
      </c>
    </row>
    <row r="9" spans="1:5">
      <c r="A9" t="s">
        <v>5</v>
      </c>
      <c r="B9" t="s">
        <v>13</v>
      </c>
      <c r="C9">
        <v>1</v>
      </c>
      <c r="D9">
        <f>Table17[[#This Row],[08/2024 Rating]]</f>
        <v>1</v>
      </c>
      <c r="E9">
        <f>Table17[[#This Row],[12/2024 Rating]]-Table17[[#This Row],[08/2024 Rating]]</f>
        <v>0</v>
      </c>
    </row>
    <row r="10" spans="1:5">
      <c r="A10" t="s">
        <v>5</v>
      </c>
      <c r="B10" t="s">
        <v>14</v>
      </c>
      <c r="C10">
        <v>1</v>
      </c>
      <c r="D10">
        <f>Table17[[#This Row],[08/2024 Rating]]</f>
        <v>1</v>
      </c>
      <c r="E10">
        <f>Table17[[#This Row],[12/2024 Rating]]-Table17[[#This Row],[08/2024 Rating]]</f>
        <v>0</v>
      </c>
    </row>
    <row r="11" spans="1:5">
      <c r="A11" t="s">
        <v>5</v>
      </c>
      <c r="B11" t="s">
        <v>15</v>
      </c>
      <c r="C11">
        <v>1</v>
      </c>
      <c r="D11">
        <f>Table17[[#This Row],[08/2024 Rating]]</f>
        <v>1</v>
      </c>
      <c r="E11">
        <f>Table17[[#This Row],[12/2024 Rating]]-Table17[[#This Row],[08/2024 Rating]]</f>
        <v>0</v>
      </c>
    </row>
    <row r="12" spans="1:5">
      <c r="A12" t="s">
        <v>16</v>
      </c>
      <c r="B12" t="s">
        <v>6</v>
      </c>
      <c r="C12">
        <v>1</v>
      </c>
      <c r="D12">
        <f>Table17[[#This Row],[08/2024 Rating]]</f>
        <v>1</v>
      </c>
      <c r="E12">
        <f>Table17[[#This Row],[12/2024 Rating]]-Table17[[#This Row],[08/2024 Rating]]</f>
        <v>0</v>
      </c>
    </row>
    <row r="13" spans="1:5">
      <c r="A13" t="s">
        <v>16</v>
      </c>
      <c r="B13" t="s">
        <v>7</v>
      </c>
      <c r="C13">
        <v>3</v>
      </c>
      <c r="D13">
        <f>Table17[[#This Row],[08/2024 Rating]]</f>
        <v>3</v>
      </c>
      <c r="E13">
        <f>Table17[[#This Row],[12/2024 Rating]]-Table17[[#This Row],[08/2024 Rating]]</f>
        <v>0</v>
      </c>
    </row>
    <row r="14" spans="1:5">
      <c r="A14" t="s">
        <v>16</v>
      </c>
      <c r="B14" t="s">
        <v>8</v>
      </c>
      <c r="C14">
        <v>1</v>
      </c>
      <c r="D14">
        <f>Table17[[#This Row],[08/2024 Rating]]</f>
        <v>1</v>
      </c>
      <c r="E14">
        <f>Table17[[#This Row],[12/2024 Rating]]-Table17[[#This Row],[08/2024 Rating]]</f>
        <v>0</v>
      </c>
    </row>
    <row r="15" spans="1:5">
      <c r="A15" t="s">
        <v>16</v>
      </c>
      <c r="B15" t="s">
        <v>9</v>
      </c>
      <c r="C15">
        <v>1</v>
      </c>
      <c r="D15">
        <f>Table17[[#This Row],[08/2024 Rating]]</f>
        <v>1</v>
      </c>
      <c r="E15">
        <f>Table17[[#This Row],[12/2024 Rating]]-Table17[[#This Row],[08/2024 Rating]]</f>
        <v>0</v>
      </c>
    </row>
    <row r="16" spans="1:5">
      <c r="A16" t="s">
        <v>16</v>
      </c>
      <c r="B16" t="s">
        <v>10</v>
      </c>
      <c r="C16">
        <v>3</v>
      </c>
      <c r="D16">
        <f>Table17[[#This Row],[08/2024 Rating]]</f>
        <v>3</v>
      </c>
      <c r="E16">
        <f>Table17[[#This Row],[12/2024 Rating]]-Table17[[#This Row],[08/2024 Rating]]</f>
        <v>0</v>
      </c>
    </row>
    <row r="17" spans="1:5">
      <c r="A17" t="s">
        <v>16</v>
      </c>
      <c r="B17" t="s">
        <v>11</v>
      </c>
      <c r="C17">
        <v>3</v>
      </c>
      <c r="D17">
        <f>Table17[[#This Row],[08/2024 Rating]]</f>
        <v>3</v>
      </c>
      <c r="E17">
        <f>Table17[[#This Row],[12/2024 Rating]]-Table17[[#This Row],[08/2024 Rating]]</f>
        <v>0</v>
      </c>
    </row>
    <row r="18" spans="1:5">
      <c r="A18" t="s">
        <v>16</v>
      </c>
      <c r="B18" t="s">
        <v>12</v>
      </c>
      <c r="C18">
        <v>2</v>
      </c>
      <c r="D18">
        <f>Table17[[#This Row],[08/2024 Rating]]</f>
        <v>2</v>
      </c>
      <c r="E18">
        <f>Table17[[#This Row],[12/2024 Rating]]-Table17[[#This Row],[08/2024 Rating]]</f>
        <v>0</v>
      </c>
    </row>
    <row r="19" spans="1:5">
      <c r="A19" t="s">
        <v>16</v>
      </c>
      <c r="B19" t="s">
        <v>13</v>
      </c>
      <c r="C19">
        <v>2</v>
      </c>
      <c r="D19">
        <f>Table17[[#This Row],[08/2024 Rating]]</f>
        <v>2</v>
      </c>
      <c r="E19">
        <f>Table17[[#This Row],[12/2024 Rating]]-Table17[[#This Row],[08/2024 Rating]]</f>
        <v>0</v>
      </c>
    </row>
    <row r="20" spans="1:5">
      <c r="A20" t="s">
        <v>16</v>
      </c>
      <c r="B20" t="s">
        <v>14</v>
      </c>
      <c r="C20">
        <v>1</v>
      </c>
      <c r="D20">
        <f>Table17[[#This Row],[08/2024 Rating]]</f>
        <v>1</v>
      </c>
      <c r="E20">
        <f>Table17[[#This Row],[12/2024 Rating]]-Table17[[#This Row],[08/2024 Rating]]</f>
        <v>0</v>
      </c>
    </row>
    <row r="21" spans="1:5">
      <c r="A21" t="s">
        <v>16</v>
      </c>
      <c r="B21" t="s">
        <v>15</v>
      </c>
      <c r="C21">
        <v>3</v>
      </c>
      <c r="D21">
        <f>Table17[[#This Row],[08/2024 Rating]]</f>
        <v>3</v>
      </c>
      <c r="E21">
        <f>Table17[[#This Row],[12/2024 Rating]]-Table17[[#This Row],[08/2024 Rating]]</f>
        <v>0</v>
      </c>
    </row>
    <row r="22" spans="1:5">
      <c r="A22" t="s">
        <v>17</v>
      </c>
      <c r="B22" t="s">
        <v>6</v>
      </c>
      <c r="C22">
        <v>3</v>
      </c>
      <c r="D22">
        <f>Table17[[#This Row],[08/2024 Rating]]</f>
        <v>3</v>
      </c>
      <c r="E22">
        <f>Table17[[#This Row],[12/2024 Rating]]-Table17[[#This Row],[08/2024 Rating]]</f>
        <v>0</v>
      </c>
    </row>
    <row r="23" spans="1:5">
      <c r="A23" t="s">
        <v>17</v>
      </c>
      <c r="B23" t="s">
        <v>7</v>
      </c>
      <c r="C23">
        <v>3</v>
      </c>
      <c r="D23">
        <f>Table17[[#This Row],[08/2024 Rating]]</f>
        <v>3</v>
      </c>
      <c r="E23">
        <f>Table17[[#This Row],[12/2024 Rating]]-Table17[[#This Row],[08/2024 Rating]]</f>
        <v>0</v>
      </c>
    </row>
    <row r="24" spans="1:5">
      <c r="A24" t="s">
        <v>17</v>
      </c>
      <c r="B24" t="s">
        <v>8</v>
      </c>
      <c r="C24">
        <v>1</v>
      </c>
      <c r="D24">
        <f>Table17[[#This Row],[08/2024 Rating]]</f>
        <v>1</v>
      </c>
      <c r="E24">
        <f>Table17[[#This Row],[12/2024 Rating]]-Table17[[#This Row],[08/2024 Rating]]</f>
        <v>0</v>
      </c>
    </row>
    <row r="25" spans="1:5">
      <c r="A25" t="s">
        <v>17</v>
      </c>
      <c r="B25" t="s">
        <v>9</v>
      </c>
      <c r="C25">
        <v>1</v>
      </c>
      <c r="D25">
        <f>Table17[[#This Row],[08/2024 Rating]]</f>
        <v>1</v>
      </c>
      <c r="E25">
        <f>Table17[[#This Row],[12/2024 Rating]]-Table17[[#This Row],[08/2024 Rating]]</f>
        <v>0</v>
      </c>
    </row>
    <row r="26" spans="1:5">
      <c r="A26" t="s">
        <v>17</v>
      </c>
      <c r="B26" t="s">
        <v>10</v>
      </c>
      <c r="C26">
        <v>2</v>
      </c>
      <c r="D26">
        <f>Table17[[#This Row],[08/2024 Rating]]</f>
        <v>2</v>
      </c>
      <c r="E26">
        <f>Table17[[#This Row],[12/2024 Rating]]-Table17[[#This Row],[08/2024 Rating]]</f>
        <v>0</v>
      </c>
    </row>
    <row r="27" spans="1:5">
      <c r="A27" t="s">
        <v>17</v>
      </c>
      <c r="B27" t="s">
        <v>11</v>
      </c>
      <c r="C27">
        <v>3</v>
      </c>
      <c r="D27">
        <f>Table17[[#This Row],[08/2024 Rating]]</f>
        <v>3</v>
      </c>
      <c r="E27">
        <f>Table17[[#This Row],[12/2024 Rating]]-Table17[[#This Row],[08/2024 Rating]]</f>
        <v>0</v>
      </c>
    </row>
    <row r="28" spans="1:5">
      <c r="A28" t="s">
        <v>17</v>
      </c>
      <c r="B28" t="s">
        <v>12</v>
      </c>
      <c r="C28">
        <v>2</v>
      </c>
      <c r="D28">
        <f>Table17[[#This Row],[08/2024 Rating]]</f>
        <v>2</v>
      </c>
      <c r="E28">
        <f>Table17[[#This Row],[12/2024 Rating]]-Table17[[#This Row],[08/2024 Rating]]</f>
        <v>0</v>
      </c>
    </row>
    <row r="29" spans="1:5">
      <c r="A29" t="s">
        <v>17</v>
      </c>
      <c r="B29" t="s">
        <v>13</v>
      </c>
      <c r="C29">
        <v>2</v>
      </c>
      <c r="D29">
        <f>Table17[[#This Row],[08/2024 Rating]]</f>
        <v>2</v>
      </c>
      <c r="E29">
        <f>Table17[[#This Row],[12/2024 Rating]]-Table17[[#This Row],[08/2024 Rating]]</f>
        <v>0</v>
      </c>
    </row>
    <row r="30" spans="1:5">
      <c r="A30" t="s">
        <v>17</v>
      </c>
      <c r="B30" t="s">
        <v>14</v>
      </c>
      <c r="C30">
        <v>1</v>
      </c>
      <c r="D30">
        <f>Table17[[#This Row],[08/2024 Rating]]</f>
        <v>1</v>
      </c>
      <c r="E30">
        <f>Table17[[#This Row],[12/2024 Rating]]-Table17[[#This Row],[08/2024 Rating]]</f>
        <v>0</v>
      </c>
    </row>
    <row r="31" spans="1:5">
      <c r="A31" t="s">
        <v>17</v>
      </c>
      <c r="B31" t="s">
        <v>15</v>
      </c>
      <c r="C31">
        <v>2</v>
      </c>
      <c r="D31">
        <f>Table17[[#This Row],[08/2024 Rating]]</f>
        <v>2</v>
      </c>
      <c r="E31">
        <f>Table17[[#This Row],[12/2024 Rating]]-Table17[[#This Row],[08/2024 Rating]]</f>
        <v>0</v>
      </c>
    </row>
    <row r="32" spans="1:5">
      <c r="A32" t="s">
        <v>18</v>
      </c>
      <c r="B32" t="s">
        <v>6</v>
      </c>
      <c r="C32">
        <v>3</v>
      </c>
      <c r="D32">
        <f>Table17[[#This Row],[08/2024 Rating]]</f>
        <v>3</v>
      </c>
      <c r="E32">
        <f>Table17[[#This Row],[12/2024 Rating]]-Table17[[#This Row],[08/2024 Rating]]</f>
        <v>0</v>
      </c>
    </row>
    <row r="33" spans="1:5">
      <c r="A33" t="s">
        <v>18</v>
      </c>
      <c r="B33" t="s">
        <v>7</v>
      </c>
      <c r="C33">
        <v>3</v>
      </c>
      <c r="D33">
        <f>Table17[[#This Row],[08/2024 Rating]]</f>
        <v>3</v>
      </c>
      <c r="E33">
        <f>Table17[[#This Row],[12/2024 Rating]]-Table17[[#This Row],[08/2024 Rating]]</f>
        <v>0</v>
      </c>
    </row>
    <row r="34" spans="1:5">
      <c r="A34" t="s">
        <v>18</v>
      </c>
      <c r="B34" t="s">
        <v>8</v>
      </c>
      <c r="C34">
        <v>3</v>
      </c>
      <c r="D34">
        <f>Table17[[#This Row],[08/2024 Rating]]</f>
        <v>3</v>
      </c>
      <c r="E34">
        <f>Table17[[#This Row],[12/2024 Rating]]-Table17[[#This Row],[08/2024 Rating]]</f>
        <v>0</v>
      </c>
    </row>
    <row r="35" spans="1:5">
      <c r="A35" t="s">
        <v>18</v>
      </c>
      <c r="B35" t="s">
        <v>9</v>
      </c>
      <c r="C35">
        <v>3</v>
      </c>
      <c r="D35">
        <f>Table17[[#This Row],[08/2024 Rating]]</f>
        <v>3</v>
      </c>
      <c r="E35">
        <f>Table17[[#This Row],[12/2024 Rating]]-Table17[[#This Row],[08/2024 Rating]]</f>
        <v>0</v>
      </c>
    </row>
    <row r="36" spans="1:5">
      <c r="A36" t="s">
        <v>18</v>
      </c>
      <c r="B36" t="s">
        <v>10</v>
      </c>
      <c r="C36">
        <v>3</v>
      </c>
      <c r="D36">
        <f>Table17[[#This Row],[08/2024 Rating]]</f>
        <v>3</v>
      </c>
      <c r="E36">
        <f>Table17[[#This Row],[12/2024 Rating]]-Table17[[#This Row],[08/2024 Rating]]</f>
        <v>0</v>
      </c>
    </row>
    <row r="37" spans="1:5">
      <c r="A37" t="s">
        <v>18</v>
      </c>
      <c r="B37" t="s">
        <v>11</v>
      </c>
      <c r="C37">
        <v>3</v>
      </c>
      <c r="D37">
        <f>Table17[[#This Row],[08/2024 Rating]]</f>
        <v>3</v>
      </c>
      <c r="E37">
        <f>Table17[[#This Row],[12/2024 Rating]]-Table17[[#This Row],[08/2024 Rating]]</f>
        <v>0</v>
      </c>
    </row>
    <row r="38" spans="1:5">
      <c r="A38" t="s">
        <v>18</v>
      </c>
      <c r="B38" t="s">
        <v>12</v>
      </c>
      <c r="C38">
        <v>3</v>
      </c>
      <c r="D38">
        <f>Table17[[#This Row],[08/2024 Rating]]</f>
        <v>3</v>
      </c>
      <c r="E38">
        <f>Table17[[#This Row],[12/2024 Rating]]-Table17[[#This Row],[08/2024 Rating]]</f>
        <v>0</v>
      </c>
    </row>
    <row r="39" spans="1:5">
      <c r="A39" t="s">
        <v>18</v>
      </c>
      <c r="B39" t="s">
        <v>13</v>
      </c>
      <c r="C39">
        <v>2</v>
      </c>
      <c r="D39">
        <f>Table17[[#This Row],[08/2024 Rating]]</f>
        <v>2</v>
      </c>
      <c r="E39">
        <f>Table17[[#This Row],[12/2024 Rating]]-Table17[[#This Row],[08/2024 Rating]]</f>
        <v>0</v>
      </c>
    </row>
    <row r="40" spans="1:5">
      <c r="A40" t="s">
        <v>18</v>
      </c>
      <c r="B40" t="s">
        <v>14</v>
      </c>
      <c r="C40">
        <v>2</v>
      </c>
      <c r="D40">
        <f>Table17[[#This Row],[08/2024 Rating]]</f>
        <v>2</v>
      </c>
      <c r="E40">
        <f>Table17[[#This Row],[12/2024 Rating]]-Table17[[#This Row],[08/2024 Rating]]</f>
        <v>0</v>
      </c>
    </row>
    <row r="41" spans="1:5">
      <c r="A41" t="s">
        <v>18</v>
      </c>
      <c r="B41" t="s">
        <v>15</v>
      </c>
      <c r="C41">
        <v>3</v>
      </c>
      <c r="D41">
        <f>Table17[[#This Row],[08/2024 Rating]]</f>
        <v>3</v>
      </c>
      <c r="E41">
        <f>Table17[[#This Row],[12/2024 Rating]]-Table17[[#This Row],[08/2024 Rating]]</f>
        <v>0</v>
      </c>
    </row>
    <row r="42" spans="1:5">
      <c r="A42" t="s">
        <v>19</v>
      </c>
      <c r="B42" t="s">
        <v>6</v>
      </c>
      <c r="C42">
        <v>3</v>
      </c>
      <c r="D42">
        <f>Table17[[#This Row],[08/2024 Rating]]</f>
        <v>3</v>
      </c>
      <c r="E42">
        <f>Table17[[#This Row],[12/2024 Rating]]-Table17[[#This Row],[08/2024 Rating]]</f>
        <v>0</v>
      </c>
    </row>
    <row r="43" spans="1:5">
      <c r="A43" t="s">
        <v>19</v>
      </c>
      <c r="B43" t="s">
        <v>7</v>
      </c>
      <c r="C43">
        <v>3</v>
      </c>
      <c r="D43">
        <f>Table17[[#This Row],[08/2024 Rating]]</f>
        <v>3</v>
      </c>
      <c r="E43">
        <f>Table17[[#This Row],[12/2024 Rating]]-Table17[[#This Row],[08/2024 Rating]]</f>
        <v>0</v>
      </c>
    </row>
    <row r="44" spans="1:5">
      <c r="A44" t="s">
        <v>19</v>
      </c>
      <c r="B44" t="s">
        <v>8</v>
      </c>
      <c r="C44">
        <v>3</v>
      </c>
      <c r="D44">
        <f>Table17[[#This Row],[08/2024 Rating]]</f>
        <v>3</v>
      </c>
      <c r="E44">
        <f>Table17[[#This Row],[12/2024 Rating]]-Table17[[#This Row],[08/2024 Rating]]</f>
        <v>0</v>
      </c>
    </row>
    <row r="45" spans="1:5">
      <c r="A45" t="s">
        <v>19</v>
      </c>
      <c r="B45" t="s">
        <v>9</v>
      </c>
      <c r="C45">
        <v>3</v>
      </c>
      <c r="D45">
        <f>Table17[[#This Row],[08/2024 Rating]]</f>
        <v>3</v>
      </c>
      <c r="E45">
        <f>Table17[[#This Row],[12/2024 Rating]]-Table17[[#This Row],[08/2024 Rating]]</f>
        <v>0</v>
      </c>
    </row>
    <row r="46" spans="1:5">
      <c r="A46" t="s">
        <v>19</v>
      </c>
      <c r="B46" t="s">
        <v>10</v>
      </c>
      <c r="C46">
        <v>3</v>
      </c>
      <c r="D46">
        <f>Table17[[#This Row],[08/2024 Rating]]</f>
        <v>3</v>
      </c>
      <c r="E46">
        <f>Table17[[#This Row],[12/2024 Rating]]-Table17[[#This Row],[08/2024 Rating]]</f>
        <v>0</v>
      </c>
    </row>
    <row r="47" spans="1:5">
      <c r="A47" t="s">
        <v>19</v>
      </c>
      <c r="B47" t="s">
        <v>11</v>
      </c>
      <c r="C47">
        <v>3</v>
      </c>
      <c r="D47">
        <f>Table17[[#This Row],[08/2024 Rating]]</f>
        <v>3</v>
      </c>
      <c r="E47">
        <f>Table17[[#This Row],[12/2024 Rating]]-Table17[[#This Row],[08/2024 Rating]]</f>
        <v>0</v>
      </c>
    </row>
    <row r="48" spans="1:5">
      <c r="A48" t="s">
        <v>19</v>
      </c>
      <c r="B48" t="s">
        <v>12</v>
      </c>
      <c r="C48">
        <v>3</v>
      </c>
      <c r="D48">
        <f>Table17[[#This Row],[08/2024 Rating]]</f>
        <v>3</v>
      </c>
      <c r="E48">
        <f>Table17[[#This Row],[12/2024 Rating]]-Table17[[#This Row],[08/2024 Rating]]</f>
        <v>0</v>
      </c>
    </row>
    <row r="49" spans="1:5">
      <c r="A49" t="s">
        <v>19</v>
      </c>
      <c r="B49" t="s">
        <v>13</v>
      </c>
      <c r="C49">
        <v>3</v>
      </c>
      <c r="D49">
        <f>Table17[[#This Row],[08/2024 Rating]]</f>
        <v>3</v>
      </c>
      <c r="E49">
        <f>Table17[[#This Row],[12/2024 Rating]]-Table17[[#This Row],[08/2024 Rating]]</f>
        <v>0</v>
      </c>
    </row>
    <row r="50" spans="1:5">
      <c r="A50" t="s">
        <v>19</v>
      </c>
      <c r="B50" t="s">
        <v>14</v>
      </c>
      <c r="C50">
        <v>2</v>
      </c>
      <c r="D50">
        <f>Table17[[#This Row],[08/2024 Rating]]</f>
        <v>2</v>
      </c>
      <c r="E50">
        <f>Table17[[#This Row],[12/2024 Rating]]-Table17[[#This Row],[08/2024 Rating]]</f>
        <v>0</v>
      </c>
    </row>
    <row r="51" spans="1:5">
      <c r="A51" t="s">
        <v>19</v>
      </c>
      <c r="B51" t="s">
        <v>15</v>
      </c>
      <c r="C51">
        <v>3</v>
      </c>
      <c r="D51">
        <f>Table17[[#This Row],[08/2024 Rating]]</f>
        <v>3</v>
      </c>
      <c r="E51">
        <f>Table17[[#This Row],[12/2024 Rating]]-Table17[[#This Row],[08/2024 Rating]]</f>
        <v>0</v>
      </c>
    </row>
    <row r="52" spans="1:5">
      <c r="A52" t="s">
        <v>20</v>
      </c>
      <c r="B52" t="s">
        <v>6</v>
      </c>
      <c r="C52">
        <v>3</v>
      </c>
      <c r="D52">
        <f>Table17[[#This Row],[08/2024 Rating]]</f>
        <v>3</v>
      </c>
      <c r="E52">
        <f>Table17[[#This Row],[12/2024 Rating]]-Table17[[#This Row],[08/2024 Rating]]</f>
        <v>0</v>
      </c>
    </row>
    <row r="53" spans="1:5">
      <c r="A53" t="s">
        <v>20</v>
      </c>
      <c r="B53" t="s">
        <v>7</v>
      </c>
      <c r="C53">
        <v>3</v>
      </c>
      <c r="D53">
        <f>Table17[[#This Row],[08/2024 Rating]]</f>
        <v>3</v>
      </c>
      <c r="E53">
        <f>Table17[[#This Row],[12/2024 Rating]]-Table17[[#This Row],[08/2024 Rating]]</f>
        <v>0</v>
      </c>
    </row>
    <row r="54" spans="1:5">
      <c r="A54" t="s">
        <v>20</v>
      </c>
      <c r="B54" t="s">
        <v>8</v>
      </c>
      <c r="C54">
        <v>1</v>
      </c>
      <c r="D54">
        <f>Table17[[#This Row],[08/2024 Rating]]</f>
        <v>1</v>
      </c>
      <c r="E54">
        <f>Table17[[#This Row],[12/2024 Rating]]-Table17[[#This Row],[08/2024 Rating]]</f>
        <v>0</v>
      </c>
    </row>
    <row r="55" spans="1:5">
      <c r="A55" t="s">
        <v>20</v>
      </c>
      <c r="B55" t="s">
        <v>9</v>
      </c>
      <c r="C55">
        <v>1</v>
      </c>
      <c r="D55">
        <f>Table17[[#This Row],[08/2024 Rating]]</f>
        <v>1</v>
      </c>
      <c r="E55">
        <f>Table17[[#This Row],[12/2024 Rating]]-Table17[[#This Row],[08/2024 Rating]]</f>
        <v>0</v>
      </c>
    </row>
    <row r="56" spans="1:5">
      <c r="A56" t="s">
        <v>20</v>
      </c>
      <c r="B56" t="s">
        <v>10</v>
      </c>
      <c r="C56">
        <v>3</v>
      </c>
      <c r="D56">
        <f>Table17[[#This Row],[08/2024 Rating]]</f>
        <v>3</v>
      </c>
      <c r="E56">
        <f>Table17[[#This Row],[12/2024 Rating]]-Table17[[#This Row],[08/2024 Rating]]</f>
        <v>0</v>
      </c>
    </row>
    <row r="57" spans="1:5">
      <c r="A57" t="s">
        <v>20</v>
      </c>
      <c r="B57" t="s">
        <v>11</v>
      </c>
      <c r="C57">
        <v>3</v>
      </c>
      <c r="D57">
        <f>Table17[[#This Row],[08/2024 Rating]]</f>
        <v>3</v>
      </c>
      <c r="E57">
        <f>Table17[[#This Row],[12/2024 Rating]]-Table17[[#This Row],[08/2024 Rating]]</f>
        <v>0</v>
      </c>
    </row>
    <row r="58" spans="1:5">
      <c r="A58" t="s">
        <v>20</v>
      </c>
      <c r="B58" t="s">
        <v>12</v>
      </c>
      <c r="C58">
        <v>3</v>
      </c>
      <c r="D58">
        <f>Table17[[#This Row],[08/2024 Rating]]</f>
        <v>3</v>
      </c>
      <c r="E58">
        <f>Table17[[#This Row],[12/2024 Rating]]-Table17[[#This Row],[08/2024 Rating]]</f>
        <v>0</v>
      </c>
    </row>
    <row r="59" spans="1:5">
      <c r="A59" t="s">
        <v>20</v>
      </c>
      <c r="B59" t="s">
        <v>13</v>
      </c>
      <c r="C59">
        <v>3</v>
      </c>
      <c r="D59">
        <f>Table17[[#This Row],[08/2024 Rating]]</f>
        <v>3</v>
      </c>
      <c r="E59">
        <f>Table17[[#This Row],[12/2024 Rating]]-Table17[[#This Row],[08/2024 Rating]]</f>
        <v>0</v>
      </c>
    </row>
    <row r="60" spans="1:5">
      <c r="A60" t="s">
        <v>20</v>
      </c>
      <c r="B60" t="s">
        <v>14</v>
      </c>
      <c r="C60">
        <v>1</v>
      </c>
      <c r="D60">
        <f>Table17[[#This Row],[08/2024 Rating]]</f>
        <v>1</v>
      </c>
      <c r="E60">
        <f>Table17[[#This Row],[12/2024 Rating]]-Table17[[#This Row],[08/2024 Rating]]</f>
        <v>0</v>
      </c>
    </row>
    <row r="61" spans="1:5">
      <c r="A61" t="s">
        <v>20</v>
      </c>
      <c r="B61" t="s">
        <v>15</v>
      </c>
      <c r="C61">
        <v>2</v>
      </c>
      <c r="D61">
        <f>Table17[[#This Row],[08/2024 Rating]]</f>
        <v>2</v>
      </c>
      <c r="E61">
        <f>Table17[[#This Row],[12/2024 Rating]]-Table17[[#This Row],[08/2024 Rating]]</f>
        <v>0</v>
      </c>
    </row>
    <row r="62" spans="1:5">
      <c r="A62" t="s">
        <v>21</v>
      </c>
      <c r="B62" t="s">
        <v>6</v>
      </c>
      <c r="C62">
        <v>3</v>
      </c>
      <c r="D62">
        <f>Table17[[#This Row],[08/2024 Rating]]</f>
        <v>3</v>
      </c>
      <c r="E62">
        <f>Table17[[#This Row],[12/2024 Rating]]-Table17[[#This Row],[08/2024 Rating]]</f>
        <v>0</v>
      </c>
    </row>
    <row r="63" spans="1:5">
      <c r="A63" t="s">
        <v>21</v>
      </c>
      <c r="B63" t="s">
        <v>7</v>
      </c>
      <c r="C63">
        <v>3</v>
      </c>
      <c r="D63">
        <f>Table17[[#This Row],[08/2024 Rating]]</f>
        <v>3</v>
      </c>
      <c r="E63">
        <f>Table17[[#This Row],[12/2024 Rating]]-Table17[[#This Row],[08/2024 Rating]]</f>
        <v>0</v>
      </c>
    </row>
    <row r="64" spans="1:5">
      <c r="A64" t="s">
        <v>21</v>
      </c>
      <c r="B64" t="s">
        <v>8</v>
      </c>
      <c r="C64">
        <v>1</v>
      </c>
      <c r="D64">
        <f>Table17[[#This Row],[08/2024 Rating]]</f>
        <v>1</v>
      </c>
      <c r="E64">
        <f>Table17[[#This Row],[12/2024 Rating]]-Table17[[#This Row],[08/2024 Rating]]</f>
        <v>0</v>
      </c>
    </row>
    <row r="65" spans="1:5">
      <c r="A65" t="s">
        <v>21</v>
      </c>
      <c r="B65" t="s">
        <v>9</v>
      </c>
      <c r="C65">
        <v>1</v>
      </c>
      <c r="D65">
        <f>Table17[[#This Row],[08/2024 Rating]]</f>
        <v>1</v>
      </c>
      <c r="E65">
        <f>Table17[[#This Row],[12/2024 Rating]]-Table17[[#This Row],[08/2024 Rating]]</f>
        <v>0</v>
      </c>
    </row>
    <row r="66" spans="1:5">
      <c r="A66" t="s">
        <v>21</v>
      </c>
      <c r="B66" t="s">
        <v>10</v>
      </c>
      <c r="C66">
        <v>3</v>
      </c>
      <c r="D66">
        <f>Table17[[#This Row],[08/2024 Rating]]</f>
        <v>3</v>
      </c>
      <c r="E66">
        <f>Table17[[#This Row],[12/2024 Rating]]-Table17[[#This Row],[08/2024 Rating]]</f>
        <v>0</v>
      </c>
    </row>
    <row r="67" spans="1:5">
      <c r="A67" t="s">
        <v>21</v>
      </c>
      <c r="B67" t="s">
        <v>11</v>
      </c>
      <c r="C67">
        <v>3</v>
      </c>
      <c r="D67">
        <f>Table17[[#This Row],[08/2024 Rating]]</f>
        <v>3</v>
      </c>
      <c r="E67">
        <f>Table17[[#This Row],[12/2024 Rating]]-Table17[[#This Row],[08/2024 Rating]]</f>
        <v>0</v>
      </c>
    </row>
    <row r="68" spans="1:5">
      <c r="A68" t="s">
        <v>21</v>
      </c>
      <c r="B68" t="s">
        <v>12</v>
      </c>
      <c r="C68">
        <v>3</v>
      </c>
      <c r="D68">
        <f>Table17[[#This Row],[08/2024 Rating]]</f>
        <v>3</v>
      </c>
      <c r="E68">
        <f>Table17[[#This Row],[12/2024 Rating]]-Table17[[#This Row],[08/2024 Rating]]</f>
        <v>0</v>
      </c>
    </row>
    <row r="69" spans="1:5">
      <c r="A69" t="s">
        <v>21</v>
      </c>
      <c r="B69" t="s">
        <v>13</v>
      </c>
      <c r="C69">
        <v>2</v>
      </c>
      <c r="D69">
        <f>Table17[[#This Row],[08/2024 Rating]]</f>
        <v>2</v>
      </c>
      <c r="E69">
        <f>Table17[[#This Row],[12/2024 Rating]]-Table17[[#This Row],[08/2024 Rating]]</f>
        <v>0</v>
      </c>
    </row>
    <row r="70" spans="1:5">
      <c r="A70" t="s">
        <v>21</v>
      </c>
      <c r="B70" t="s">
        <v>14</v>
      </c>
      <c r="C70">
        <v>1</v>
      </c>
      <c r="D70">
        <f>Table17[[#This Row],[08/2024 Rating]]</f>
        <v>1</v>
      </c>
      <c r="E70">
        <f>Table17[[#This Row],[12/2024 Rating]]-Table17[[#This Row],[08/2024 Rating]]</f>
        <v>0</v>
      </c>
    </row>
    <row r="71" spans="1:5">
      <c r="A71" t="s">
        <v>21</v>
      </c>
      <c r="B71" t="s">
        <v>15</v>
      </c>
      <c r="C71">
        <v>1</v>
      </c>
      <c r="D71">
        <f>Table17[[#This Row],[08/2024 Rating]]</f>
        <v>1</v>
      </c>
      <c r="E71">
        <f>Table17[[#This Row],[12/2024 Rating]]-Table17[[#This Row],[08/2024 Rating]]</f>
        <v>0</v>
      </c>
    </row>
    <row r="72" spans="1:5">
      <c r="A72" t="s">
        <v>22</v>
      </c>
      <c r="B72" t="s">
        <v>6</v>
      </c>
      <c r="C72">
        <v>3</v>
      </c>
      <c r="D72">
        <f>Table17[[#This Row],[08/2024 Rating]]</f>
        <v>3</v>
      </c>
      <c r="E72">
        <f>Table17[[#This Row],[12/2024 Rating]]-Table17[[#This Row],[08/2024 Rating]]</f>
        <v>0</v>
      </c>
    </row>
    <row r="73" spans="1:5">
      <c r="A73" t="s">
        <v>22</v>
      </c>
      <c r="B73" t="s">
        <v>7</v>
      </c>
      <c r="C73">
        <v>3</v>
      </c>
      <c r="D73">
        <f>Table17[[#This Row],[08/2024 Rating]]</f>
        <v>3</v>
      </c>
      <c r="E73">
        <f>Table17[[#This Row],[12/2024 Rating]]-Table17[[#This Row],[08/2024 Rating]]</f>
        <v>0</v>
      </c>
    </row>
    <row r="74" spans="1:5">
      <c r="A74" t="s">
        <v>22</v>
      </c>
      <c r="B74" t="s">
        <v>8</v>
      </c>
      <c r="C74">
        <v>1</v>
      </c>
      <c r="D74">
        <f>Table17[[#This Row],[08/2024 Rating]]</f>
        <v>1</v>
      </c>
      <c r="E74">
        <f>Table17[[#This Row],[12/2024 Rating]]-Table17[[#This Row],[08/2024 Rating]]</f>
        <v>0</v>
      </c>
    </row>
    <row r="75" spans="1:5">
      <c r="A75" t="s">
        <v>22</v>
      </c>
      <c r="B75" t="s">
        <v>9</v>
      </c>
      <c r="C75">
        <v>1</v>
      </c>
      <c r="D75">
        <f>Table17[[#This Row],[08/2024 Rating]]</f>
        <v>1</v>
      </c>
      <c r="E75">
        <f>Table17[[#This Row],[12/2024 Rating]]-Table17[[#This Row],[08/2024 Rating]]</f>
        <v>0</v>
      </c>
    </row>
    <row r="76" spans="1:5">
      <c r="A76" t="s">
        <v>22</v>
      </c>
      <c r="B76" t="s">
        <v>10</v>
      </c>
      <c r="C76">
        <v>3</v>
      </c>
      <c r="D76">
        <f>Table17[[#This Row],[08/2024 Rating]]</f>
        <v>3</v>
      </c>
      <c r="E76">
        <f>Table17[[#This Row],[12/2024 Rating]]-Table17[[#This Row],[08/2024 Rating]]</f>
        <v>0</v>
      </c>
    </row>
    <row r="77" spans="1:5">
      <c r="A77" t="s">
        <v>22</v>
      </c>
      <c r="B77" t="s">
        <v>11</v>
      </c>
      <c r="C77">
        <v>3</v>
      </c>
      <c r="D77">
        <f>Table17[[#This Row],[08/2024 Rating]]</f>
        <v>3</v>
      </c>
      <c r="E77">
        <f>Table17[[#This Row],[12/2024 Rating]]-Table17[[#This Row],[08/2024 Rating]]</f>
        <v>0</v>
      </c>
    </row>
    <row r="78" spans="1:5">
      <c r="A78" t="s">
        <v>22</v>
      </c>
      <c r="B78" t="s">
        <v>12</v>
      </c>
      <c r="C78">
        <v>3</v>
      </c>
      <c r="D78">
        <f>Table17[[#This Row],[08/2024 Rating]]</f>
        <v>3</v>
      </c>
      <c r="E78">
        <f>Table17[[#This Row],[12/2024 Rating]]-Table17[[#This Row],[08/2024 Rating]]</f>
        <v>0</v>
      </c>
    </row>
    <row r="79" spans="1:5">
      <c r="A79" t="s">
        <v>22</v>
      </c>
      <c r="B79" t="s">
        <v>13</v>
      </c>
      <c r="C79">
        <v>3</v>
      </c>
      <c r="D79">
        <f>Table17[[#This Row],[08/2024 Rating]]</f>
        <v>3</v>
      </c>
      <c r="E79">
        <f>Table17[[#This Row],[12/2024 Rating]]-Table17[[#This Row],[08/2024 Rating]]</f>
        <v>0</v>
      </c>
    </row>
    <row r="80" spans="1:5">
      <c r="A80" t="s">
        <v>22</v>
      </c>
      <c r="B80" t="s">
        <v>14</v>
      </c>
      <c r="C80">
        <v>1</v>
      </c>
      <c r="D80">
        <f>Table17[[#This Row],[08/2024 Rating]]</f>
        <v>1</v>
      </c>
      <c r="E80">
        <f>Table17[[#This Row],[12/2024 Rating]]-Table17[[#This Row],[08/2024 Rating]]</f>
        <v>0</v>
      </c>
    </row>
    <row r="81" spans="1:5">
      <c r="A81" t="s">
        <v>22</v>
      </c>
      <c r="B81" t="s">
        <v>15</v>
      </c>
      <c r="C81">
        <v>1</v>
      </c>
      <c r="D81">
        <f>Table17[[#This Row],[08/2024 Rating]]</f>
        <v>1</v>
      </c>
      <c r="E81">
        <f>Table17[[#This Row],[12/2024 Rating]]-Table17[[#This Row],[08/2024 Rating]]</f>
        <v>0</v>
      </c>
    </row>
    <row r="82" spans="1:5">
      <c r="A82" t="s">
        <v>23</v>
      </c>
      <c r="B82" t="s">
        <v>6</v>
      </c>
      <c r="C82">
        <v>3</v>
      </c>
      <c r="D82">
        <f>Table17[[#This Row],[08/2024 Rating]]</f>
        <v>3</v>
      </c>
      <c r="E82">
        <f>Table17[[#This Row],[12/2024 Rating]]-Table17[[#This Row],[08/2024 Rating]]</f>
        <v>0</v>
      </c>
    </row>
    <row r="83" spans="1:5">
      <c r="A83" t="s">
        <v>23</v>
      </c>
      <c r="B83" t="s">
        <v>7</v>
      </c>
      <c r="C83">
        <v>3</v>
      </c>
      <c r="D83">
        <f>Table17[[#This Row],[08/2024 Rating]]</f>
        <v>3</v>
      </c>
      <c r="E83">
        <f>Table17[[#This Row],[12/2024 Rating]]-Table17[[#This Row],[08/2024 Rating]]</f>
        <v>0</v>
      </c>
    </row>
    <row r="84" spans="1:5">
      <c r="A84" t="s">
        <v>23</v>
      </c>
      <c r="B84" t="s">
        <v>8</v>
      </c>
      <c r="C84">
        <v>1</v>
      </c>
      <c r="D84">
        <f>Table17[[#This Row],[08/2024 Rating]]</f>
        <v>1</v>
      </c>
      <c r="E84">
        <f>Table17[[#This Row],[12/2024 Rating]]-Table17[[#This Row],[08/2024 Rating]]</f>
        <v>0</v>
      </c>
    </row>
    <row r="85" spans="1:5">
      <c r="A85" t="s">
        <v>23</v>
      </c>
      <c r="B85" t="s">
        <v>9</v>
      </c>
      <c r="C85">
        <v>1</v>
      </c>
      <c r="D85">
        <f>Table17[[#This Row],[08/2024 Rating]]</f>
        <v>1</v>
      </c>
      <c r="E85">
        <f>Table17[[#This Row],[12/2024 Rating]]-Table17[[#This Row],[08/2024 Rating]]</f>
        <v>0</v>
      </c>
    </row>
    <row r="86" spans="1:5">
      <c r="A86" t="s">
        <v>23</v>
      </c>
      <c r="B86" t="s">
        <v>10</v>
      </c>
      <c r="C86">
        <v>3</v>
      </c>
      <c r="D86">
        <f>Table17[[#This Row],[08/2024 Rating]]</f>
        <v>3</v>
      </c>
      <c r="E86">
        <f>Table17[[#This Row],[12/2024 Rating]]-Table17[[#This Row],[08/2024 Rating]]</f>
        <v>0</v>
      </c>
    </row>
    <row r="87" spans="1:5">
      <c r="A87" t="s">
        <v>23</v>
      </c>
      <c r="B87" t="s">
        <v>11</v>
      </c>
      <c r="C87">
        <v>3</v>
      </c>
      <c r="D87">
        <f>Table17[[#This Row],[08/2024 Rating]]</f>
        <v>3</v>
      </c>
      <c r="E87">
        <f>Table17[[#This Row],[12/2024 Rating]]-Table17[[#This Row],[08/2024 Rating]]</f>
        <v>0</v>
      </c>
    </row>
    <row r="88" spans="1:5">
      <c r="A88" t="s">
        <v>23</v>
      </c>
      <c r="B88" t="s">
        <v>12</v>
      </c>
      <c r="C88">
        <v>3</v>
      </c>
      <c r="D88">
        <f>Table17[[#This Row],[08/2024 Rating]]</f>
        <v>3</v>
      </c>
      <c r="E88">
        <f>Table17[[#This Row],[12/2024 Rating]]-Table17[[#This Row],[08/2024 Rating]]</f>
        <v>0</v>
      </c>
    </row>
    <row r="89" spans="1:5">
      <c r="A89" t="s">
        <v>23</v>
      </c>
      <c r="B89" t="s">
        <v>13</v>
      </c>
      <c r="C89">
        <v>3</v>
      </c>
      <c r="D89">
        <f>Table17[[#This Row],[08/2024 Rating]]</f>
        <v>3</v>
      </c>
      <c r="E89">
        <f>Table17[[#This Row],[12/2024 Rating]]-Table17[[#This Row],[08/2024 Rating]]</f>
        <v>0</v>
      </c>
    </row>
    <row r="90" spans="1:5">
      <c r="A90" t="s">
        <v>23</v>
      </c>
      <c r="B90" t="s">
        <v>14</v>
      </c>
      <c r="C90">
        <v>1</v>
      </c>
      <c r="D90">
        <f>Table17[[#This Row],[08/2024 Rating]]</f>
        <v>1</v>
      </c>
      <c r="E90">
        <f>Table17[[#This Row],[12/2024 Rating]]-Table17[[#This Row],[08/2024 Rating]]</f>
        <v>0</v>
      </c>
    </row>
    <row r="91" spans="1:5">
      <c r="A91" t="s">
        <v>23</v>
      </c>
      <c r="B91" t="s">
        <v>15</v>
      </c>
      <c r="C91">
        <v>1</v>
      </c>
      <c r="D91">
        <f>Table17[[#This Row],[08/2024 Rating]]</f>
        <v>1</v>
      </c>
      <c r="E91">
        <f>Table17[[#This Row],[12/2024 Rating]]-Table17[[#This Row],[08/2024 Rating]]</f>
        <v>0</v>
      </c>
    </row>
    <row r="92" spans="1:5">
      <c r="A92" t="s">
        <v>24</v>
      </c>
      <c r="B92" t="s">
        <v>6</v>
      </c>
      <c r="C92">
        <v>3</v>
      </c>
      <c r="D92">
        <f>Table17[[#This Row],[08/2024 Rating]]</f>
        <v>3</v>
      </c>
      <c r="E92">
        <f>Table17[[#This Row],[12/2024 Rating]]-Table17[[#This Row],[08/2024 Rating]]</f>
        <v>0</v>
      </c>
    </row>
    <row r="93" spans="1:5">
      <c r="A93" t="s">
        <v>24</v>
      </c>
      <c r="B93" t="s">
        <v>7</v>
      </c>
      <c r="C93">
        <v>3</v>
      </c>
      <c r="D93">
        <f>Table17[[#This Row],[08/2024 Rating]]</f>
        <v>3</v>
      </c>
      <c r="E93">
        <f>Table17[[#This Row],[12/2024 Rating]]-Table17[[#This Row],[08/2024 Rating]]</f>
        <v>0</v>
      </c>
    </row>
    <row r="94" spans="1:5">
      <c r="A94" t="s">
        <v>24</v>
      </c>
      <c r="B94" t="s">
        <v>8</v>
      </c>
      <c r="C94">
        <v>1</v>
      </c>
      <c r="D94">
        <f>Table17[[#This Row],[08/2024 Rating]]</f>
        <v>1</v>
      </c>
      <c r="E94">
        <f>Table17[[#This Row],[12/2024 Rating]]-Table17[[#This Row],[08/2024 Rating]]</f>
        <v>0</v>
      </c>
    </row>
    <row r="95" spans="1:5">
      <c r="A95" t="s">
        <v>24</v>
      </c>
      <c r="B95" t="s">
        <v>9</v>
      </c>
      <c r="C95">
        <v>1</v>
      </c>
      <c r="D95">
        <f>Table17[[#This Row],[08/2024 Rating]]</f>
        <v>1</v>
      </c>
      <c r="E95">
        <f>Table17[[#This Row],[12/2024 Rating]]-Table17[[#This Row],[08/2024 Rating]]</f>
        <v>0</v>
      </c>
    </row>
    <row r="96" spans="1:5">
      <c r="A96" t="s">
        <v>24</v>
      </c>
      <c r="B96" t="s">
        <v>10</v>
      </c>
      <c r="C96">
        <v>3</v>
      </c>
      <c r="D96">
        <f>Table17[[#This Row],[08/2024 Rating]]</f>
        <v>3</v>
      </c>
      <c r="E96">
        <f>Table17[[#This Row],[12/2024 Rating]]-Table17[[#This Row],[08/2024 Rating]]</f>
        <v>0</v>
      </c>
    </row>
    <row r="97" spans="1:5">
      <c r="A97" t="s">
        <v>24</v>
      </c>
      <c r="B97" t="s">
        <v>11</v>
      </c>
      <c r="C97">
        <v>3</v>
      </c>
      <c r="D97">
        <f>Table17[[#This Row],[08/2024 Rating]]</f>
        <v>3</v>
      </c>
      <c r="E97">
        <f>Table17[[#This Row],[12/2024 Rating]]-Table17[[#This Row],[08/2024 Rating]]</f>
        <v>0</v>
      </c>
    </row>
    <row r="98" spans="1:5">
      <c r="A98" t="s">
        <v>24</v>
      </c>
      <c r="B98" t="s">
        <v>12</v>
      </c>
      <c r="C98">
        <v>2</v>
      </c>
      <c r="D98">
        <f>Table17[[#This Row],[08/2024 Rating]]</f>
        <v>2</v>
      </c>
      <c r="E98">
        <f>Table17[[#This Row],[12/2024 Rating]]-Table17[[#This Row],[08/2024 Rating]]</f>
        <v>0</v>
      </c>
    </row>
    <row r="99" spans="1:5">
      <c r="A99" t="s">
        <v>24</v>
      </c>
      <c r="B99" t="s">
        <v>13</v>
      </c>
      <c r="C99">
        <v>1</v>
      </c>
      <c r="D99">
        <f>Table17[[#This Row],[08/2024 Rating]]</f>
        <v>1</v>
      </c>
      <c r="E99">
        <f>Table17[[#This Row],[12/2024 Rating]]-Table17[[#This Row],[08/2024 Rating]]</f>
        <v>0</v>
      </c>
    </row>
    <row r="100" spans="1:5">
      <c r="A100" t="s">
        <v>24</v>
      </c>
      <c r="B100" t="s">
        <v>14</v>
      </c>
      <c r="C100">
        <v>1</v>
      </c>
      <c r="D100">
        <f>Table17[[#This Row],[08/2024 Rating]]</f>
        <v>1</v>
      </c>
      <c r="E100">
        <f>Table17[[#This Row],[12/2024 Rating]]-Table17[[#This Row],[08/2024 Rating]]</f>
        <v>0</v>
      </c>
    </row>
    <row r="101" spans="1:5">
      <c r="A101" t="s">
        <v>24</v>
      </c>
      <c r="B101" t="s">
        <v>15</v>
      </c>
      <c r="C101">
        <v>1</v>
      </c>
      <c r="D101">
        <f>Table17[[#This Row],[08/2024 Rating]]</f>
        <v>1</v>
      </c>
      <c r="E101">
        <f>Table17[[#This Row],[12/2024 Rating]]-Table17[[#This Row],[08/2024 Rating]]</f>
        <v>0</v>
      </c>
    </row>
    <row r="102" spans="1:5">
      <c r="A102" t="s">
        <v>25</v>
      </c>
      <c r="B102" t="s">
        <v>6</v>
      </c>
      <c r="C102">
        <v>3</v>
      </c>
      <c r="D102">
        <f>Table17[[#This Row],[08/2024 Rating]]</f>
        <v>3</v>
      </c>
      <c r="E102">
        <f>Table17[[#This Row],[12/2024 Rating]]-Table17[[#This Row],[08/2024 Rating]]</f>
        <v>0</v>
      </c>
    </row>
    <row r="103" spans="1:5">
      <c r="A103" t="s">
        <v>25</v>
      </c>
      <c r="B103" t="s">
        <v>7</v>
      </c>
      <c r="C103">
        <v>3</v>
      </c>
      <c r="D103">
        <f>Table17[[#This Row],[08/2024 Rating]]</f>
        <v>3</v>
      </c>
      <c r="E103">
        <f>Table17[[#This Row],[12/2024 Rating]]-Table17[[#This Row],[08/2024 Rating]]</f>
        <v>0</v>
      </c>
    </row>
    <row r="104" spans="1:5">
      <c r="A104" t="s">
        <v>25</v>
      </c>
      <c r="B104" t="s">
        <v>8</v>
      </c>
      <c r="C104">
        <v>3</v>
      </c>
      <c r="D104">
        <f>Table17[[#This Row],[08/2024 Rating]]</f>
        <v>3</v>
      </c>
      <c r="E104">
        <f>Table17[[#This Row],[12/2024 Rating]]-Table17[[#This Row],[08/2024 Rating]]</f>
        <v>0</v>
      </c>
    </row>
    <row r="105" spans="1:5">
      <c r="A105" t="s">
        <v>25</v>
      </c>
      <c r="B105" t="s">
        <v>9</v>
      </c>
      <c r="C105">
        <v>2</v>
      </c>
      <c r="D105">
        <f>Table17[[#This Row],[08/2024 Rating]]</f>
        <v>2</v>
      </c>
      <c r="E105">
        <f>Table17[[#This Row],[12/2024 Rating]]-Table17[[#This Row],[08/2024 Rating]]</f>
        <v>0</v>
      </c>
    </row>
    <row r="106" spans="1:5">
      <c r="A106" t="s">
        <v>25</v>
      </c>
      <c r="B106" t="s">
        <v>10</v>
      </c>
      <c r="C106">
        <v>3</v>
      </c>
      <c r="D106">
        <f>Table17[[#This Row],[08/2024 Rating]]</f>
        <v>3</v>
      </c>
      <c r="E106">
        <f>Table17[[#This Row],[12/2024 Rating]]-Table17[[#This Row],[08/2024 Rating]]</f>
        <v>0</v>
      </c>
    </row>
    <row r="107" spans="1:5">
      <c r="A107" t="s">
        <v>25</v>
      </c>
      <c r="B107" t="s">
        <v>11</v>
      </c>
      <c r="C107">
        <v>3</v>
      </c>
      <c r="D107">
        <f>Table17[[#This Row],[08/2024 Rating]]</f>
        <v>3</v>
      </c>
      <c r="E107">
        <f>Table17[[#This Row],[12/2024 Rating]]-Table17[[#This Row],[08/2024 Rating]]</f>
        <v>0</v>
      </c>
    </row>
    <row r="108" spans="1:5">
      <c r="A108" t="s">
        <v>25</v>
      </c>
      <c r="B108" t="s">
        <v>12</v>
      </c>
      <c r="C108">
        <v>3</v>
      </c>
      <c r="D108">
        <f>Table17[[#This Row],[08/2024 Rating]]</f>
        <v>3</v>
      </c>
      <c r="E108">
        <f>Table17[[#This Row],[12/2024 Rating]]-Table17[[#This Row],[08/2024 Rating]]</f>
        <v>0</v>
      </c>
    </row>
    <row r="109" spans="1:5">
      <c r="A109" t="s">
        <v>25</v>
      </c>
      <c r="B109" t="s">
        <v>13</v>
      </c>
      <c r="C109">
        <v>3</v>
      </c>
      <c r="D109">
        <f>Table17[[#This Row],[08/2024 Rating]]</f>
        <v>3</v>
      </c>
      <c r="E109">
        <f>Table17[[#This Row],[12/2024 Rating]]-Table17[[#This Row],[08/2024 Rating]]</f>
        <v>0</v>
      </c>
    </row>
    <row r="110" spans="1:5">
      <c r="A110" t="s">
        <v>25</v>
      </c>
      <c r="B110" t="s">
        <v>14</v>
      </c>
      <c r="C110">
        <v>3</v>
      </c>
      <c r="D110">
        <f>Table17[[#This Row],[08/2024 Rating]]</f>
        <v>3</v>
      </c>
      <c r="E110">
        <f>Table17[[#This Row],[12/2024 Rating]]-Table17[[#This Row],[08/2024 Rating]]</f>
        <v>0</v>
      </c>
    </row>
    <row r="111" spans="1:5">
      <c r="A111" t="s">
        <v>25</v>
      </c>
      <c r="B111" t="s">
        <v>15</v>
      </c>
      <c r="C111">
        <v>3</v>
      </c>
      <c r="D111">
        <f>Table17[[#This Row],[08/2024 Rating]]</f>
        <v>3</v>
      </c>
      <c r="E111">
        <f>Table17[[#This Row],[12/2024 Rating]]-Table17[[#This Row],[08/2024 Rating]]</f>
        <v>0</v>
      </c>
    </row>
    <row r="112" spans="1:5">
      <c r="A112" t="s">
        <v>26</v>
      </c>
      <c r="B112" t="s">
        <v>6</v>
      </c>
      <c r="C112">
        <v>2</v>
      </c>
      <c r="D112">
        <v>1</v>
      </c>
      <c r="E112" s="7">
        <f>Table17[[#This Row],[12/2024 Rating]]-Table17[[#This Row],[08/2024 Rating]]</f>
        <v>-1</v>
      </c>
    </row>
    <row r="113" spans="1:5">
      <c r="A113" t="s">
        <v>26</v>
      </c>
      <c r="B113" t="s">
        <v>7</v>
      </c>
      <c r="C113">
        <v>2</v>
      </c>
      <c r="D113">
        <v>1</v>
      </c>
      <c r="E113" s="7">
        <f>Table17[[#This Row],[12/2024 Rating]]-Table17[[#This Row],[08/2024 Rating]]</f>
        <v>-1</v>
      </c>
    </row>
    <row r="114" spans="1:5">
      <c r="A114" t="s">
        <v>26</v>
      </c>
      <c r="B114" t="s">
        <v>8</v>
      </c>
      <c r="C114">
        <v>1</v>
      </c>
      <c r="D114">
        <f>Table17[[#This Row],[08/2024 Rating]]</f>
        <v>1</v>
      </c>
      <c r="E114">
        <f>Table17[[#This Row],[12/2024 Rating]]-Table17[[#This Row],[08/2024 Rating]]</f>
        <v>0</v>
      </c>
    </row>
    <row r="115" spans="1:5">
      <c r="A115" t="s">
        <v>26</v>
      </c>
      <c r="B115" t="s">
        <v>9</v>
      </c>
      <c r="C115">
        <v>1</v>
      </c>
      <c r="D115">
        <f>Table17[[#This Row],[08/2024 Rating]]</f>
        <v>1</v>
      </c>
      <c r="E115">
        <f>Table17[[#This Row],[12/2024 Rating]]-Table17[[#This Row],[08/2024 Rating]]</f>
        <v>0</v>
      </c>
    </row>
    <row r="116" spans="1:5">
      <c r="A116" t="s">
        <v>26</v>
      </c>
      <c r="B116" t="s">
        <v>10</v>
      </c>
      <c r="C116">
        <v>2</v>
      </c>
      <c r="D116">
        <v>1</v>
      </c>
      <c r="E116" s="7">
        <f>Table17[[#This Row],[12/2024 Rating]]-Table17[[#This Row],[08/2024 Rating]]</f>
        <v>-1</v>
      </c>
    </row>
    <row r="117" spans="1:5">
      <c r="A117" t="s">
        <v>26</v>
      </c>
      <c r="B117" t="s">
        <v>11</v>
      </c>
      <c r="C117">
        <v>2</v>
      </c>
      <c r="D117">
        <v>1</v>
      </c>
      <c r="E117" s="7">
        <f>Table17[[#This Row],[12/2024 Rating]]-Table17[[#This Row],[08/2024 Rating]]</f>
        <v>-1</v>
      </c>
    </row>
    <row r="118" spans="1:5">
      <c r="A118" t="s">
        <v>26</v>
      </c>
      <c r="B118" t="s">
        <v>12</v>
      </c>
      <c r="C118">
        <v>2</v>
      </c>
      <c r="D118">
        <v>1</v>
      </c>
      <c r="E118" s="7">
        <f>Table17[[#This Row],[12/2024 Rating]]-Table17[[#This Row],[08/2024 Rating]]</f>
        <v>-1</v>
      </c>
    </row>
    <row r="119" spans="1:5">
      <c r="A119" t="s">
        <v>26</v>
      </c>
      <c r="B119" t="s">
        <v>13</v>
      </c>
      <c r="C119">
        <v>2</v>
      </c>
      <c r="D119">
        <v>1</v>
      </c>
      <c r="E119" s="7">
        <f>Table17[[#This Row],[12/2024 Rating]]-Table17[[#This Row],[08/2024 Rating]]</f>
        <v>-1</v>
      </c>
    </row>
    <row r="120" spans="1:5">
      <c r="A120" t="s">
        <v>26</v>
      </c>
      <c r="B120" t="s">
        <v>14</v>
      </c>
      <c r="C120">
        <v>2</v>
      </c>
      <c r="D120">
        <v>1</v>
      </c>
      <c r="E120" s="7">
        <f>Table17[[#This Row],[12/2024 Rating]]-Table17[[#This Row],[08/2024 Rating]]</f>
        <v>-1</v>
      </c>
    </row>
    <row r="121" spans="1:5">
      <c r="A121" t="s">
        <v>26</v>
      </c>
      <c r="B121" t="s">
        <v>15</v>
      </c>
      <c r="C121">
        <v>2</v>
      </c>
      <c r="D121">
        <v>1</v>
      </c>
      <c r="E121" s="7">
        <f>Table17[[#This Row],[12/2024 Rating]]-Table17[[#This Row],[08/2024 Rating]]</f>
        <v>-1</v>
      </c>
    </row>
    <row r="122" spans="1:5">
      <c r="A122" t="s">
        <v>27</v>
      </c>
      <c r="B122" t="s">
        <v>6</v>
      </c>
      <c r="C122">
        <v>1</v>
      </c>
      <c r="D122">
        <f>Table17[[#This Row],[08/2024 Rating]]</f>
        <v>1</v>
      </c>
      <c r="E122">
        <f>Table17[[#This Row],[12/2024 Rating]]-Table17[[#This Row],[08/2024 Rating]]</f>
        <v>0</v>
      </c>
    </row>
    <row r="123" spans="1:5">
      <c r="A123" t="s">
        <v>27</v>
      </c>
      <c r="B123" t="s">
        <v>7</v>
      </c>
      <c r="C123">
        <v>3</v>
      </c>
      <c r="D123">
        <f>Table17[[#This Row],[08/2024 Rating]]</f>
        <v>3</v>
      </c>
      <c r="E123">
        <f>Table17[[#This Row],[12/2024 Rating]]-Table17[[#This Row],[08/2024 Rating]]</f>
        <v>0</v>
      </c>
    </row>
    <row r="124" spans="1:5">
      <c r="A124" t="s">
        <v>27</v>
      </c>
      <c r="B124" t="s">
        <v>8</v>
      </c>
      <c r="C124">
        <v>1</v>
      </c>
      <c r="D124">
        <f>Table17[[#This Row],[08/2024 Rating]]</f>
        <v>1</v>
      </c>
      <c r="E124">
        <f>Table17[[#This Row],[12/2024 Rating]]-Table17[[#This Row],[08/2024 Rating]]</f>
        <v>0</v>
      </c>
    </row>
    <row r="125" spans="1:5">
      <c r="A125" t="s">
        <v>27</v>
      </c>
      <c r="B125" t="s">
        <v>9</v>
      </c>
      <c r="C125">
        <v>1</v>
      </c>
      <c r="D125">
        <f>Table17[[#This Row],[08/2024 Rating]]</f>
        <v>1</v>
      </c>
      <c r="E125">
        <f>Table17[[#This Row],[12/2024 Rating]]-Table17[[#This Row],[08/2024 Rating]]</f>
        <v>0</v>
      </c>
    </row>
    <row r="126" spans="1:5">
      <c r="A126" t="s">
        <v>27</v>
      </c>
      <c r="B126" t="s">
        <v>10</v>
      </c>
      <c r="C126">
        <v>2</v>
      </c>
      <c r="D126">
        <f>Table17[[#This Row],[08/2024 Rating]]</f>
        <v>2</v>
      </c>
      <c r="E126">
        <f>Table17[[#This Row],[12/2024 Rating]]-Table17[[#This Row],[08/2024 Rating]]</f>
        <v>0</v>
      </c>
    </row>
    <row r="127" spans="1:5">
      <c r="A127" t="s">
        <v>27</v>
      </c>
      <c r="B127" t="s">
        <v>11</v>
      </c>
      <c r="C127">
        <v>3</v>
      </c>
      <c r="D127">
        <f>Table17[[#This Row],[08/2024 Rating]]</f>
        <v>3</v>
      </c>
      <c r="E127">
        <f>Table17[[#This Row],[12/2024 Rating]]-Table17[[#This Row],[08/2024 Rating]]</f>
        <v>0</v>
      </c>
    </row>
    <row r="128" spans="1:5">
      <c r="A128" t="s">
        <v>27</v>
      </c>
      <c r="B128" t="s">
        <v>12</v>
      </c>
      <c r="C128">
        <v>2</v>
      </c>
      <c r="D128">
        <f>Table17[[#This Row],[08/2024 Rating]]</f>
        <v>2</v>
      </c>
      <c r="E128">
        <f>Table17[[#This Row],[12/2024 Rating]]-Table17[[#This Row],[08/2024 Rating]]</f>
        <v>0</v>
      </c>
    </row>
    <row r="129" spans="1:5">
      <c r="A129" t="s">
        <v>27</v>
      </c>
      <c r="B129" t="s">
        <v>13</v>
      </c>
      <c r="C129">
        <v>2</v>
      </c>
      <c r="D129">
        <f>Table17[[#This Row],[08/2024 Rating]]</f>
        <v>2</v>
      </c>
      <c r="E129">
        <f>Table17[[#This Row],[12/2024 Rating]]-Table17[[#This Row],[08/2024 Rating]]</f>
        <v>0</v>
      </c>
    </row>
    <row r="130" spans="1:5">
      <c r="A130" t="s">
        <v>27</v>
      </c>
      <c r="B130" t="s">
        <v>14</v>
      </c>
      <c r="C130">
        <v>1</v>
      </c>
      <c r="D130">
        <f>Table17[[#This Row],[08/2024 Rating]]</f>
        <v>1</v>
      </c>
      <c r="E130">
        <f>Table17[[#This Row],[12/2024 Rating]]-Table17[[#This Row],[08/2024 Rating]]</f>
        <v>0</v>
      </c>
    </row>
    <row r="131" spans="1:5">
      <c r="A131" t="s">
        <v>27</v>
      </c>
      <c r="B131" t="s">
        <v>15</v>
      </c>
      <c r="C131">
        <v>1</v>
      </c>
      <c r="D131">
        <f>Table17[[#This Row],[08/2024 Rating]]</f>
        <v>1</v>
      </c>
      <c r="E131">
        <f>Table17[[#This Row],[12/2024 Rating]]-Table17[[#This Row],[08/2024 Rating]]</f>
        <v>0</v>
      </c>
    </row>
    <row r="132" spans="1:5">
      <c r="A132" t="s">
        <v>29</v>
      </c>
      <c r="B132" t="s">
        <v>6</v>
      </c>
      <c r="C132">
        <v>2</v>
      </c>
      <c r="D132">
        <f>Table17[[#This Row],[08/2024 Rating]]</f>
        <v>2</v>
      </c>
      <c r="E132">
        <f>Table17[[#This Row],[12/2024 Rating]]-Table17[[#This Row],[08/2024 Rating]]</f>
        <v>0</v>
      </c>
    </row>
    <row r="133" spans="1:5">
      <c r="A133" t="s">
        <v>29</v>
      </c>
      <c r="B133" t="s">
        <v>7</v>
      </c>
      <c r="C133">
        <v>2</v>
      </c>
      <c r="D133">
        <f>Table17[[#This Row],[08/2024 Rating]]</f>
        <v>2</v>
      </c>
      <c r="E133">
        <f>Table17[[#This Row],[12/2024 Rating]]-Table17[[#This Row],[08/2024 Rating]]</f>
        <v>0</v>
      </c>
    </row>
    <row r="134" spans="1:5">
      <c r="A134" t="s">
        <v>29</v>
      </c>
      <c r="B134" t="s">
        <v>8</v>
      </c>
      <c r="C134">
        <v>2</v>
      </c>
      <c r="D134">
        <f>Table17[[#This Row],[08/2024 Rating]]</f>
        <v>2</v>
      </c>
      <c r="E134">
        <f>Table17[[#This Row],[12/2024 Rating]]-Table17[[#This Row],[08/2024 Rating]]</f>
        <v>0</v>
      </c>
    </row>
    <row r="135" spans="1:5">
      <c r="A135" t="s">
        <v>29</v>
      </c>
      <c r="B135" t="s">
        <v>9</v>
      </c>
      <c r="C135">
        <v>2</v>
      </c>
      <c r="D135">
        <f>Table17[[#This Row],[08/2024 Rating]]</f>
        <v>2</v>
      </c>
      <c r="E135">
        <f>Table17[[#This Row],[12/2024 Rating]]-Table17[[#This Row],[08/2024 Rating]]</f>
        <v>0</v>
      </c>
    </row>
    <row r="136" spans="1:5">
      <c r="A136" t="s">
        <v>29</v>
      </c>
      <c r="B136" t="s">
        <v>10</v>
      </c>
      <c r="C136">
        <v>2</v>
      </c>
      <c r="D136">
        <f>Table17[[#This Row],[08/2024 Rating]]</f>
        <v>2</v>
      </c>
      <c r="E136">
        <f>Table17[[#This Row],[12/2024 Rating]]-Table17[[#This Row],[08/2024 Rating]]</f>
        <v>0</v>
      </c>
    </row>
    <row r="137" spans="1:5">
      <c r="A137" t="s">
        <v>29</v>
      </c>
      <c r="B137" t="s">
        <v>11</v>
      </c>
      <c r="C137">
        <v>2</v>
      </c>
      <c r="D137">
        <f>Table17[[#This Row],[08/2024 Rating]]</f>
        <v>2</v>
      </c>
      <c r="E137">
        <f>Table17[[#This Row],[12/2024 Rating]]-Table17[[#This Row],[08/2024 Rating]]</f>
        <v>0</v>
      </c>
    </row>
    <row r="138" spans="1:5">
      <c r="A138" t="s">
        <v>29</v>
      </c>
      <c r="B138" t="s">
        <v>12</v>
      </c>
      <c r="C138">
        <v>2</v>
      </c>
      <c r="D138">
        <f>Table17[[#This Row],[08/2024 Rating]]</f>
        <v>2</v>
      </c>
      <c r="E138">
        <f>Table17[[#This Row],[12/2024 Rating]]-Table17[[#This Row],[08/2024 Rating]]</f>
        <v>0</v>
      </c>
    </row>
    <row r="139" spans="1:5">
      <c r="A139" t="s">
        <v>29</v>
      </c>
      <c r="B139" t="s">
        <v>13</v>
      </c>
      <c r="C139">
        <v>2</v>
      </c>
      <c r="D139">
        <f>Table17[[#This Row],[08/2024 Rating]]</f>
        <v>2</v>
      </c>
      <c r="E139">
        <f>Table17[[#This Row],[12/2024 Rating]]-Table17[[#This Row],[08/2024 Rating]]</f>
        <v>0</v>
      </c>
    </row>
    <row r="140" spans="1:5">
      <c r="A140" t="s">
        <v>29</v>
      </c>
      <c r="B140" t="s">
        <v>14</v>
      </c>
      <c r="C140">
        <v>2</v>
      </c>
      <c r="D140">
        <f>Table17[[#This Row],[08/2024 Rating]]</f>
        <v>2</v>
      </c>
      <c r="E140">
        <f>Table17[[#This Row],[12/2024 Rating]]-Table17[[#This Row],[08/2024 Rating]]</f>
        <v>0</v>
      </c>
    </row>
    <row r="141" spans="1:5">
      <c r="A141" t="s">
        <v>29</v>
      </c>
      <c r="B141" t="s">
        <v>15</v>
      </c>
      <c r="C141">
        <v>2</v>
      </c>
      <c r="D141">
        <f>Table17[[#This Row],[08/2024 Rating]]</f>
        <v>2</v>
      </c>
      <c r="E141">
        <f>Table17[[#This Row],[12/2024 Rating]]-Table17[[#This Row],[08/2024 Rating]]</f>
        <v>0</v>
      </c>
    </row>
  </sheetData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E141"/>
  <sheetViews>
    <sheetView workbookViewId="0">
      <selection activeCell="E1" sqref="A1:E1"/>
    </sheetView>
  </sheetViews>
  <sheetFormatPr defaultRowHeight="14.45"/>
  <cols>
    <col min="1" max="1" width="22.7109375" customWidth="1"/>
    <col min="2" max="2" width="21.42578125" customWidth="1"/>
    <col min="3" max="4" width="15.42578125" customWidth="1"/>
    <col min="5" max="5" width="23.7109375" customWidth="1"/>
  </cols>
  <sheetData>
    <row r="1" spans="1:5">
      <c r="A1" s="3" t="s">
        <v>0</v>
      </c>
      <c r="B1" s="4" t="s">
        <v>1</v>
      </c>
      <c r="C1" s="5" t="s">
        <v>2</v>
      </c>
      <c r="D1" s="4" t="s">
        <v>3</v>
      </c>
      <c r="E1" s="6" t="s">
        <v>4</v>
      </c>
    </row>
    <row r="2" spans="1:5">
      <c r="A2" t="s">
        <v>5</v>
      </c>
      <c r="B2" t="s">
        <v>6</v>
      </c>
      <c r="C2">
        <v>1</v>
      </c>
      <c r="D2">
        <f>Table18[[#This Row],[08/2024 Rating]]</f>
        <v>1</v>
      </c>
      <c r="E2">
        <f>Table18[[#This Row],[12/2024 Rating]]-Table18[[#This Row],[08/2024 Rating]]</f>
        <v>0</v>
      </c>
    </row>
    <row r="3" spans="1:5">
      <c r="A3" t="s">
        <v>5</v>
      </c>
      <c r="B3" t="s">
        <v>7</v>
      </c>
      <c r="C3">
        <v>1</v>
      </c>
      <c r="D3">
        <f>Table18[[#This Row],[08/2024 Rating]]</f>
        <v>1</v>
      </c>
      <c r="E3">
        <f>Table18[[#This Row],[12/2024 Rating]]-Table18[[#This Row],[08/2024 Rating]]</f>
        <v>0</v>
      </c>
    </row>
    <row r="4" spans="1:5">
      <c r="A4" t="s">
        <v>5</v>
      </c>
      <c r="B4" t="s">
        <v>8</v>
      </c>
      <c r="C4">
        <v>1</v>
      </c>
      <c r="D4">
        <f>Table18[[#This Row],[08/2024 Rating]]</f>
        <v>1</v>
      </c>
      <c r="E4">
        <f>Table18[[#This Row],[12/2024 Rating]]-Table18[[#This Row],[08/2024 Rating]]</f>
        <v>0</v>
      </c>
    </row>
    <row r="5" spans="1:5">
      <c r="A5" t="s">
        <v>5</v>
      </c>
      <c r="B5" t="s">
        <v>9</v>
      </c>
      <c r="C5">
        <v>1</v>
      </c>
      <c r="D5">
        <f>Table18[[#This Row],[08/2024 Rating]]</f>
        <v>1</v>
      </c>
      <c r="E5">
        <f>Table18[[#This Row],[12/2024 Rating]]-Table18[[#This Row],[08/2024 Rating]]</f>
        <v>0</v>
      </c>
    </row>
    <row r="6" spans="1:5">
      <c r="A6" t="s">
        <v>5</v>
      </c>
      <c r="B6" t="s">
        <v>10</v>
      </c>
      <c r="C6">
        <v>1</v>
      </c>
      <c r="D6">
        <f>Table18[[#This Row],[08/2024 Rating]]</f>
        <v>1</v>
      </c>
      <c r="E6">
        <f>Table18[[#This Row],[12/2024 Rating]]-Table18[[#This Row],[08/2024 Rating]]</f>
        <v>0</v>
      </c>
    </row>
    <row r="7" spans="1:5">
      <c r="A7" t="s">
        <v>5</v>
      </c>
      <c r="B7" t="s">
        <v>11</v>
      </c>
      <c r="C7">
        <v>1</v>
      </c>
      <c r="D7">
        <f>Table18[[#This Row],[08/2024 Rating]]</f>
        <v>1</v>
      </c>
      <c r="E7">
        <f>Table18[[#This Row],[12/2024 Rating]]-Table18[[#This Row],[08/2024 Rating]]</f>
        <v>0</v>
      </c>
    </row>
    <row r="8" spans="1:5">
      <c r="A8" t="s">
        <v>5</v>
      </c>
      <c r="B8" t="s">
        <v>12</v>
      </c>
      <c r="C8">
        <v>1</v>
      </c>
      <c r="D8">
        <f>Table18[[#This Row],[08/2024 Rating]]</f>
        <v>1</v>
      </c>
      <c r="E8">
        <f>Table18[[#This Row],[12/2024 Rating]]-Table18[[#This Row],[08/2024 Rating]]</f>
        <v>0</v>
      </c>
    </row>
    <row r="9" spans="1:5">
      <c r="A9" t="s">
        <v>5</v>
      </c>
      <c r="B9" t="s">
        <v>13</v>
      </c>
      <c r="C9">
        <v>1</v>
      </c>
      <c r="D9">
        <f>Table18[[#This Row],[08/2024 Rating]]</f>
        <v>1</v>
      </c>
      <c r="E9">
        <f>Table18[[#This Row],[12/2024 Rating]]-Table18[[#This Row],[08/2024 Rating]]</f>
        <v>0</v>
      </c>
    </row>
    <row r="10" spans="1:5">
      <c r="A10" t="s">
        <v>5</v>
      </c>
      <c r="B10" t="s">
        <v>14</v>
      </c>
      <c r="C10">
        <v>1</v>
      </c>
      <c r="D10">
        <f>Table18[[#This Row],[08/2024 Rating]]</f>
        <v>1</v>
      </c>
      <c r="E10">
        <f>Table18[[#This Row],[12/2024 Rating]]-Table18[[#This Row],[08/2024 Rating]]</f>
        <v>0</v>
      </c>
    </row>
    <row r="11" spans="1:5">
      <c r="A11" t="s">
        <v>5</v>
      </c>
      <c r="B11" t="s">
        <v>15</v>
      </c>
      <c r="C11">
        <v>1</v>
      </c>
      <c r="D11">
        <f>Table18[[#This Row],[08/2024 Rating]]</f>
        <v>1</v>
      </c>
      <c r="E11">
        <f>Table18[[#This Row],[12/2024 Rating]]-Table18[[#This Row],[08/2024 Rating]]</f>
        <v>0</v>
      </c>
    </row>
    <row r="12" spans="1:5">
      <c r="A12" t="s">
        <v>16</v>
      </c>
      <c r="B12" t="s">
        <v>6</v>
      </c>
      <c r="C12">
        <v>3</v>
      </c>
      <c r="D12">
        <f>Table18[[#This Row],[08/2024 Rating]]</f>
        <v>3</v>
      </c>
      <c r="E12">
        <f>Table18[[#This Row],[12/2024 Rating]]-Table18[[#This Row],[08/2024 Rating]]</f>
        <v>0</v>
      </c>
    </row>
    <row r="13" spans="1:5">
      <c r="A13" t="s">
        <v>16</v>
      </c>
      <c r="B13" t="s">
        <v>7</v>
      </c>
      <c r="C13">
        <v>3</v>
      </c>
      <c r="D13">
        <f>Table18[[#This Row],[08/2024 Rating]]</f>
        <v>3</v>
      </c>
      <c r="E13">
        <f>Table18[[#This Row],[12/2024 Rating]]-Table18[[#This Row],[08/2024 Rating]]</f>
        <v>0</v>
      </c>
    </row>
    <row r="14" spans="1:5">
      <c r="A14" t="s">
        <v>16</v>
      </c>
      <c r="B14" t="s">
        <v>8</v>
      </c>
      <c r="C14">
        <v>3</v>
      </c>
      <c r="D14">
        <f>Table18[[#This Row],[08/2024 Rating]]</f>
        <v>3</v>
      </c>
      <c r="E14">
        <f>Table18[[#This Row],[12/2024 Rating]]-Table18[[#This Row],[08/2024 Rating]]</f>
        <v>0</v>
      </c>
    </row>
    <row r="15" spans="1:5">
      <c r="A15" t="s">
        <v>16</v>
      </c>
      <c r="B15" t="s">
        <v>9</v>
      </c>
      <c r="C15">
        <v>3</v>
      </c>
      <c r="D15">
        <v>1</v>
      </c>
      <c r="E15" s="7">
        <f>Table18[[#This Row],[12/2024 Rating]]-Table18[[#This Row],[08/2024 Rating]]</f>
        <v>-2</v>
      </c>
    </row>
    <row r="16" spans="1:5">
      <c r="A16" t="s">
        <v>16</v>
      </c>
      <c r="B16" t="s">
        <v>10</v>
      </c>
      <c r="C16">
        <v>3</v>
      </c>
      <c r="D16">
        <f>Table18[[#This Row],[08/2024 Rating]]</f>
        <v>3</v>
      </c>
      <c r="E16">
        <f>Table18[[#This Row],[12/2024 Rating]]-Table18[[#This Row],[08/2024 Rating]]</f>
        <v>0</v>
      </c>
    </row>
    <row r="17" spans="1:5">
      <c r="A17" t="s">
        <v>16</v>
      </c>
      <c r="B17" t="s">
        <v>11</v>
      </c>
      <c r="C17">
        <v>3</v>
      </c>
      <c r="D17">
        <f>Table18[[#This Row],[08/2024 Rating]]</f>
        <v>3</v>
      </c>
      <c r="E17">
        <f>Table18[[#This Row],[12/2024 Rating]]-Table18[[#This Row],[08/2024 Rating]]</f>
        <v>0</v>
      </c>
    </row>
    <row r="18" spans="1:5">
      <c r="A18" t="s">
        <v>16</v>
      </c>
      <c r="B18" t="s">
        <v>12</v>
      </c>
      <c r="C18">
        <v>3</v>
      </c>
      <c r="D18">
        <f>Table18[[#This Row],[08/2024 Rating]]</f>
        <v>3</v>
      </c>
      <c r="E18">
        <f>Table18[[#This Row],[12/2024 Rating]]-Table18[[#This Row],[08/2024 Rating]]</f>
        <v>0</v>
      </c>
    </row>
    <row r="19" spans="1:5">
      <c r="A19" t="s">
        <v>16</v>
      </c>
      <c r="B19" t="s">
        <v>13</v>
      </c>
      <c r="C19">
        <v>3</v>
      </c>
      <c r="D19">
        <f>Table18[[#This Row],[08/2024 Rating]]</f>
        <v>3</v>
      </c>
      <c r="E19">
        <f>Table18[[#This Row],[12/2024 Rating]]-Table18[[#This Row],[08/2024 Rating]]</f>
        <v>0</v>
      </c>
    </row>
    <row r="20" spans="1:5">
      <c r="A20" t="s">
        <v>16</v>
      </c>
      <c r="B20" t="s">
        <v>14</v>
      </c>
      <c r="C20">
        <v>3</v>
      </c>
      <c r="D20">
        <f>Table18[[#This Row],[08/2024 Rating]]</f>
        <v>3</v>
      </c>
      <c r="E20">
        <f>Table18[[#This Row],[12/2024 Rating]]-Table18[[#This Row],[08/2024 Rating]]</f>
        <v>0</v>
      </c>
    </row>
    <row r="21" spans="1:5">
      <c r="A21" t="s">
        <v>16</v>
      </c>
      <c r="B21" t="s">
        <v>15</v>
      </c>
      <c r="C21">
        <v>3</v>
      </c>
      <c r="D21">
        <f>Table18[[#This Row],[08/2024 Rating]]</f>
        <v>3</v>
      </c>
      <c r="E21">
        <f>Table18[[#This Row],[12/2024 Rating]]-Table18[[#This Row],[08/2024 Rating]]</f>
        <v>0</v>
      </c>
    </row>
    <row r="22" spans="1:5">
      <c r="A22" t="s">
        <v>17</v>
      </c>
      <c r="B22" t="s">
        <v>6</v>
      </c>
      <c r="C22">
        <v>2</v>
      </c>
      <c r="D22">
        <f>Table18[[#This Row],[08/2024 Rating]]</f>
        <v>2</v>
      </c>
      <c r="E22">
        <f>Table18[[#This Row],[12/2024 Rating]]-Table18[[#This Row],[08/2024 Rating]]</f>
        <v>0</v>
      </c>
    </row>
    <row r="23" spans="1:5">
      <c r="A23" t="s">
        <v>17</v>
      </c>
      <c r="B23" t="s">
        <v>7</v>
      </c>
      <c r="C23">
        <v>2</v>
      </c>
      <c r="D23">
        <f>Table18[[#This Row],[08/2024 Rating]]</f>
        <v>2</v>
      </c>
      <c r="E23">
        <f>Table18[[#This Row],[12/2024 Rating]]-Table18[[#This Row],[08/2024 Rating]]</f>
        <v>0</v>
      </c>
    </row>
    <row r="24" spans="1:5">
      <c r="A24" t="s">
        <v>17</v>
      </c>
      <c r="B24" t="s">
        <v>8</v>
      </c>
      <c r="C24">
        <v>1</v>
      </c>
      <c r="D24">
        <f>Table18[[#This Row],[08/2024 Rating]]</f>
        <v>1</v>
      </c>
      <c r="E24">
        <f>Table18[[#This Row],[12/2024 Rating]]-Table18[[#This Row],[08/2024 Rating]]</f>
        <v>0</v>
      </c>
    </row>
    <row r="25" spans="1:5">
      <c r="A25" t="s">
        <v>17</v>
      </c>
      <c r="B25" t="s">
        <v>9</v>
      </c>
      <c r="C25">
        <v>1</v>
      </c>
      <c r="D25">
        <f>Table18[[#This Row],[08/2024 Rating]]</f>
        <v>1</v>
      </c>
      <c r="E25">
        <f>Table18[[#This Row],[12/2024 Rating]]-Table18[[#This Row],[08/2024 Rating]]</f>
        <v>0</v>
      </c>
    </row>
    <row r="26" spans="1:5">
      <c r="A26" t="s">
        <v>17</v>
      </c>
      <c r="B26" t="s">
        <v>10</v>
      </c>
      <c r="C26">
        <v>2</v>
      </c>
      <c r="D26">
        <f>Table18[[#This Row],[08/2024 Rating]]</f>
        <v>2</v>
      </c>
      <c r="E26">
        <f>Table18[[#This Row],[12/2024 Rating]]-Table18[[#This Row],[08/2024 Rating]]</f>
        <v>0</v>
      </c>
    </row>
    <row r="27" spans="1:5">
      <c r="A27" t="s">
        <v>17</v>
      </c>
      <c r="B27" t="s">
        <v>11</v>
      </c>
      <c r="C27">
        <v>2</v>
      </c>
      <c r="D27">
        <f>Table18[[#This Row],[08/2024 Rating]]</f>
        <v>2</v>
      </c>
      <c r="E27">
        <f>Table18[[#This Row],[12/2024 Rating]]-Table18[[#This Row],[08/2024 Rating]]</f>
        <v>0</v>
      </c>
    </row>
    <row r="28" spans="1:5">
      <c r="A28" t="s">
        <v>17</v>
      </c>
      <c r="B28" t="s">
        <v>12</v>
      </c>
      <c r="C28">
        <v>2</v>
      </c>
      <c r="D28">
        <f>Table18[[#This Row],[08/2024 Rating]]</f>
        <v>2</v>
      </c>
      <c r="E28">
        <f>Table18[[#This Row],[12/2024 Rating]]-Table18[[#This Row],[08/2024 Rating]]</f>
        <v>0</v>
      </c>
    </row>
    <row r="29" spans="1:5">
      <c r="A29" t="s">
        <v>17</v>
      </c>
      <c r="B29" t="s">
        <v>13</v>
      </c>
      <c r="C29">
        <v>2</v>
      </c>
      <c r="D29">
        <f>Table18[[#This Row],[08/2024 Rating]]</f>
        <v>2</v>
      </c>
      <c r="E29">
        <f>Table18[[#This Row],[12/2024 Rating]]-Table18[[#This Row],[08/2024 Rating]]</f>
        <v>0</v>
      </c>
    </row>
    <row r="30" spans="1:5">
      <c r="A30" t="s">
        <v>17</v>
      </c>
      <c r="B30" t="s">
        <v>14</v>
      </c>
      <c r="C30">
        <v>2</v>
      </c>
      <c r="D30">
        <f>Table18[[#This Row],[08/2024 Rating]]</f>
        <v>2</v>
      </c>
      <c r="E30">
        <f>Table18[[#This Row],[12/2024 Rating]]-Table18[[#This Row],[08/2024 Rating]]</f>
        <v>0</v>
      </c>
    </row>
    <row r="31" spans="1:5">
      <c r="A31" t="s">
        <v>17</v>
      </c>
      <c r="B31" t="s">
        <v>15</v>
      </c>
      <c r="C31">
        <v>2</v>
      </c>
      <c r="D31">
        <f>Table18[[#This Row],[08/2024 Rating]]</f>
        <v>2</v>
      </c>
      <c r="E31">
        <f>Table18[[#This Row],[12/2024 Rating]]-Table18[[#This Row],[08/2024 Rating]]</f>
        <v>0</v>
      </c>
    </row>
    <row r="32" spans="1:5">
      <c r="A32" t="s">
        <v>18</v>
      </c>
      <c r="B32" t="s">
        <v>6</v>
      </c>
      <c r="C32">
        <v>3</v>
      </c>
      <c r="D32">
        <f>Table18[[#This Row],[08/2024 Rating]]</f>
        <v>3</v>
      </c>
      <c r="E32">
        <f>Table18[[#This Row],[12/2024 Rating]]-Table18[[#This Row],[08/2024 Rating]]</f>
        <v>0</v>
      </c>
    </row>
    <row r="33" spans="1:5">
      <c r="A33" t="s">
        <v>18</v>
      </c>
      <c r="B33" t="s">
        <v>7</v>
      </c>
      <c r="C33">
        <v>3</v>
      </c>
      <c r="D33">
        <f>Table18[[#This Row],[08/2024 Rating]]</f>
        <v>3</v>
      </c>
      <c r="E33">
        <f>Table18[[#This Row],[12/2024 Rating]]-Table18[[#This Row],[08/2024 Rating]]</f>
        <v>0</v>
      </c>
    </row>
    <row r="34" spans="1:5">
      <c r="A34" t="s">
        <v>18</v>
      </c>
      <c r="B34" t="s">
        <v>8</v>
      </c>
      <c r="C34">
        <v>3</v>
      </c>
      <c r="D34">
        <f>Table18[[#This Row],[08/2024 Rating]]</f>
        <v>3</v>
      </c>
      <c r="E34">
        <f>Table18[[#This Row],[12/2024 Rating]]-Table18[[#This Row],[08/2024 Rating]]</f>
        <v>0</v>
      </c>
    </row>
    <row r="35" spans="1:5">
      <c r="A35" t="s">
        <v>18</v>
      </c>
      <c r="B35" t="s">
        <v>9</v>
      </c>
      <c r="C35">
        <v>3</v>
      </c>
      <c r="D35">
        <f>Table18[[#This Row],[08/2024 Rating]]</f>
        <v>3</v>
      </c>
      <c r="E35">
        <f>Table18[[#This Row],[12/2024 Rating]]-Table18[[#This Row],[08/2024 Rating]]</f>
        <v>0</v>
      </c>
    </row>
    <row r="36" spans="1:5">
      <c r="A36" t="s">
        <v>18</v>
      </c>
      <c r="B36" t="s">
        <v>10</v>
      </c>
      <c r="C36">
        <v>3</v>
      </c>
      <c r="D36">
        <f>Table18[[#This Row],[08/2024 Rating]]</f>
        <v>3</v>
      </c>
      <c r="E36">
        <f>Table18[[#This Row],[12/2024 Rating]]-Table18[[#This Row],[08/2024 Rating]]</f>
        <v>0</v>
      </c>
    </row>
    <row r="37" spans="1:5">
      <c r="A37" t="s">
        <v>18</v>
      </c>
      <c r="B37" t="s">
        <v>11</v>
      </c>
      <c r="C37">
        <v>3</v>
      </c>
      <c r="D37">
        <f>Table18[[#This Row],[08/2024 Rating]]</f>
        <v>3</v>
      </c>
      <c r="E37">
        <f>Table18[[#This Row],[12/2024 Rating]]-Table18[[#This Row],[08/2024 Rating]]</f>
        <v>0</v>
      </c>
    </row>
    <row r="38" spans="1:5">
      <c r="A38" t="s">
        <v>18</v>
      </c>
      <c r="B38" t="s">
        <v>12</v>
      </c>
      <c r="C38">
        <v>3</v>
      </c>
      <c r="D38">
        <f>Table18[[#This Row],[08/2024 Rating]]</f>
        <v>3</v>
      </c>
      <c r="E38">
        <f>Table18[[#This Row],[12/2024 Rating]]-Table18[[#This Row],[08/2024 Rating]]</f>
        <v>0</v>
      </c>
    </row>
    <row r="39" spans="1:5">
      <c r="A39" t="s">
        <v>18</v>
      </c>
      <c r="B39" t="s">
        <v>13</v>
      </c>
      <c r="C39">
        <v>3</v>
      </c>
      <c r="D39">
        <f>Table18[[#This Row],[08/2024 Rating]]</f>
        <v>3</v>
      </c>
      <c r="E39">
        <f>Table18[[#This Row],[12/2024 Rating]]-Table18[[#This Row],[08/2024 Rating]]</f>
        <v>0</v>
      </c>
    </row>
    <row r="40" spans="1:5">
      <c r="A40" t="s">
        <v>18</v>
      </c>
      <c r="B40" t="s">
        <v>14</v>
      </c>
      <c r="C40">
        <v>3</v>
      </c>
      <c r="D40">
        <f>Table18[[#This Row],[08/2024 Rating]]</f>
        <v>3</v>
      </c>
      <c r="E40">
        <f>Table18[[#This Row],[12/2024 Rating]]-Table18[[#This Row],[08/2024 Rating]]</f>
        <v>0</v>
      </c>
    </row>
    <row r="41" spans="1:5">
      <c r="A41" t="s">
        <v>18</v>
      </c>
      <c r="B41" t="s">
        <v>15</v>
      </c>
      <c r="C41">
        <v>3</v>
      </c>
      <c r="D41">
        <f>Table18[[#This Row],[08/2024 Rating]]</f>
        <v>3</v>
      </c>
      <c r="E41">
        <f>Table18[[#This Row],[12/2024 Rating]]-Table18[[#This Row],[08/2024 Rating]]</f>
        <v>0</v>
      </c>
    </row>
    <row r="42" spans="1:5">
      <c r="A42" t="s">
        <v>19</v>
      </c>
      <c r="B42" t="s">
        <v>6</v>
      </c>
      <c r="C42">
        <v>3</v>
      </c>
      <c r="D42">
        <f>Table18[[#This Row],[08/2024 Rating]]</f>
        <v>3</v>
      </c>
      <c r="E42">
        <f>Table18[[#This Row],[12/2024 Rating]]-Table18[[#This Row],[08/2024 Rating]]</f>
        <v>0</v>
      </c>
    </row>
    <row r="43" spans="1:5">
      <c r="A43" t="s">
        <v>19</v>
      </c>
      <c r="B43" t="s">
        <v>7</v>
      </c>
      <c r="C43">
        <v>3</v>
      </c>
      <c r="D43">
        <f>Table18[[#This Row],[08/2024 Rating]]</f>
        <v>3</v>
      </c>
      <c r="E43">
        <f>Table18[[#This Row],[12/2024 Rating]]-Table18[[#This Row],[08/2024 Rating]]</f>
        <v>0</v>
      </c>
    </row>
    <row r="44" spans="1:5">
      <c r="A44" t="s">
        <v>19</v>
      </c>
      <c r="B44" t="s">
        <v>8</v>
      </c>
      <c r="C44">
        <v>3</v>
      </c>
      <c r="D44">
        <f>Table18[[#This Row],[08/2024 Rating]]</f>
        <v>3</v>
      </c>
      <c r="E44">
        <f>Table18[[#This Row],[12/2024 Rating]]-Table18[[#This Row],[08/2024 Rating]]</f>
        <v>0</v>
      </c>
    </row>
    <row r="45" spans="1:5">
      <c r="A45" t="s">
        <v>19</v>
      </c>
      <c r="B45" t="s">
        <v>9</v>
      </c>
      <c r="C45">
        <v>3</v>
      </c>
      <c r="D45">
        <f>Table18[[#This Row],[08/2024 Rating]]</f>
        <v>3</v>
      </c>
      <c r="E45">
        <f>Table18[[#This Row],[12/2024 Rating]]-Table18[[#This Row],[08/2024 Rating]]</f>
        <v>0</v>
      </c>
    </row>
    <row r="46" spans="1:5">
      <c r="A46" t="s">
        <v>19</v>
      </c>
      <c r="B46" t="s">
        <v>10</v>
      </c>
      <c r="C46">
        <v>3</v>
      </c>
      <c r="D46">
        <f>Table18[[#This Row],[08/2024 Rating]]</f>
        <v>3</v>
      </c>
      <c r="E46">
        <f>Table18[[#This Row],[12/2024 Rating]]-Table18[[#This Row],[08/2024 Rating]]</f>
        <v>0</v>
      </c>
    </row>
    <row r="47" spans="1:5">
      <c r="A47" t="s">
        <v>19</v>
      </c>
      <c r="B47" t="s">
        <v>11</v>
      </c>
      <c r="C47">
        <v>3</v>
      </c>
      <c r="D47">
        <f>Table18[[#This Row],[08/2024 Rating]]</f>
        <v>3</v>
      </c>
      <c r="E47">
        <f>Table18[[#This Row],[12/2024 Rating]]-Table18[[#This Row],[08/2024 Rating]]</f>
        <v>0</v>
      </c>
    </row>
    <row r="48" spans="1:5">
      <c r="A48" t="s">
        <v>19</v>
      </c>
      <c r="B48" t="s">
        <v>12</v>
      </c>
      <c r="C48">
        <v>3</v>
      </c>
      <c r="D48">
        <f>Table18[[#This Row],[08/2024 Rating]]</f>
        <v>3</v>
      </c>
      <c r="E48">
        <f>Table18[[#This Row],[12/2024 Rating]]-Table18[[#This Row],[08/2024 Rating]]</f>
        <v>0</v>
      </c>
    </row>
    <row r="49" spans="1:5">
      <c r="A49" t="s">
        <v>19</v>
      </c>
      <c r="B49" t="s">
        <v>13</v>
      </c>
      <c r="C49">
        <v>3</v>
      </c>
      <c r="D49">
        <f>Table18[[#This Row],[08/2024 Rating]]</f>
        <v>3</v>
      </c>
      <c r="E49">
        <f>Table18[[#This Row],[12/2024 Rating]]-Table18[[#This Row],[08/2024 Rating]]</f>
        <v>0</v>
      </c>
    </row>
    <row r="50" spans="1:5">
      <c r="A50" t="s">
        <v>19</v>
      </c>
      <c r="B50" t="s">
        <v>14</v>
      </c>
      <c r="C50">
        <v>3</v>
      </c>
      <c r="D50">
        <f>Table18[[#This Row],[08/2024 Rating]]</f>
        <v>3</v>
      </c>
      <c r="E50">
        <f>Table18[[#This Row],[12/2024 Rating]]-Table18[[#This Row],[08/2024 Rating]]</f>
        <v>0</v>
      </c>
    </row>
    <row r="51" spans="1:5">
      <c r="A51" t="s">
        <v>19</v>
      </c>
      <c r="B51" t="s">
        <v>15</v>
      </c>
      <c r="C51">
        <v>3</v>
      </c>
      <c r="D51">
        <f>Table18[[#This Row],[08/2024 Rating]]</f>
        <v>3</v>
      </c>
      <c r="E51">
        <f>Table18[[#This Row],[12/2024 Rating]]-Table18[[#This Row],[08/2024 Rating]]</f>
        <v>0</v>
      </c>
    </row>
    <row r="52" spans="1:5">
      <c r="A52" t="s">
        <v>20</v>
      </c>
      <c r="B52" t="s">
        <v>6</v>
      </c>
      <c r="C52">
        <v>3</v>
      </c>
      <c r="D52">
        <f>Table18[[#This Row],[08/2024 Rating]]</f>
        <v>3</v>
      </c>
      <c r="E52">
        <f>Table18[[#This Row],[12/2024 Rating]]-Table18[[#This Row],[08/2024 Rating]]</f>
        <v>0</v>
      </c>
    </row>
    <row r="53" spans="1:5">
      <c r="A53" t="s">
        <v>20</v>
      </c>
      <c r="B53" t="s">
        <v>7</v>
      </c>
      <c r="C53">
        <v>3</v>
      </c>
      <c r="D53">
        <f>Table18[[#This Row],[08/2024 Rating]]</f>
        <v>3</v>
      </c>
      <c r="E53">
        <f>Table18[[#This Row],[12/2024 Rating]]-Table18[[#This Row],[08/2024 Rating]]</f>
        <v>0</v>
      </c>
    </row>
    <row r="54" spans="1:5">
      <c r="A54" t="s">
        <v>20</v>
      </c>
      <c r="B54" t="s">
        <v>8</v>
      </c>
      <c r="C54">
        <v>3</v>
      </c>
      <c r="D54">
        <f>Table18[[#This Row],[08/2024 Rating]]</f>
        <v>3</v>
      </c>
      <c r="E54">
        <f>Table18[[#This Row],[12/2024 Rating]]-Table18[[#This Row],[08/2024 Rating]]</f>
        <v>0</v>
      </c>
    </row>
    <row r="55" spans="1:5">
      <c r="A55" t="s">
        <v>20</v>
      </c>
      <c r="B55" t="s">
        <v>9</v>
      </c>
      <c r="C55">
        <v>1</v>
      </c>
      <c r="D55">
        <f>Table18[[#This Row],[08/2024 Rating]]</f>
        <v>1</v>
      </c>
      <c r="E55">
        <f>Table18[[#This Row],[12/2024 Rating]]-Table18[[#This Row],[08/2024 Rating]]</f>
        <v>0</v>
      </c>
    </row>
    <row r="56" spans="1:5">
      <c r="A56" t="s">
        <v>20</v>
      </c>
      <c r="B56" t="s">
        <v>10</v>
      </c>
      <c r="C56">
        <v>3</v>
      </c>
      <c r="D56">
        <f>Table18[[#This Row],[08/2024 Rating]]</f>
        <v>3</v>
      </c>
      <c r="E56">
        <f>Table18[[#This Row],[12/2024 Rating]]-Table18[[#This Row],[08/2024 Rating]]</f>
        <v>0</v>
      </c>
    </row>
    <row r="57" spans="1:5">
      <c r="A57" t="s">
        <v>20</v>
      </c>
      <c r="B57" t="s">
        <v>11</v>
      </c>
      <c r="C57">
        <v>3</v>
      </c>
      <c r="D57">
        <f>Table18[[#This Row],[08/2024 Rating]]</f>
        <v>3</v>
      </c>
      <c r="E57">
        <f>Table18[[#This Row],[12/2024 Rating]]-Table18[[#This Row],[08/2024 Rating]]</f>
        <v>0</v>
      </c>
    </row>
    <row r="58" spans="1:5">
      <c r="A58" t="s">
        <v>20</v>
      </c>
      <c r="B58" t="s">
        <v>12</v>
      </c>
      <c r="C58">
        <v>3</v>
      </c>
      <c r="D58">
        <f>Table18[[#This Row],[08/2024 Rating]]</f>
        <v>3</v>
      </c>
      <c r="E58">
        <f>Table18[[#This Row],[12/2024 Rating]]-Table18[[#This Row],[08/2024 Rating]]</f>
        <v>0</v>
      </c>
    </row>
    <row r="59" spans="1:5">
      <c r="A59" t="s">
        <v>20</v>
      </c>
      <c r="B59" t="s">
        <v>13</v>
      </c>
      <c r="C59">
        <v>3</v>
      </c>
      <c r="D59">
        <f>Table18[[#This Row],[08/2024 Rating]]</f>
        <v>3</v>
      </c>
      <c r="E59">
        <f>Table18[[#This Row],[12/2024 Rating]]-Table18[[#This Row],[08/2024 Rating]]</f>
        <v>0</v>
      </c>
    </row>
    <row r="60" spans="1:5">
      <c r="A60" t="s">
        <v>20</v>
      </c>
      <c r="B60" t="s">
        <v>14</v>
      </c>
      <c r="C60">
        <v>3</v>
      </c>
      <c r="D60">
        <f>Table18[[#This Row],[08/2024 Rating]]</f>
        <v>3</v>
      </c>
      <c r="E60">
        <f>Table18[[#This Row],[12/2024 Rating]]-Table18[[#This Row],[08/2024 Rating]]</f>
        <v>0</v>
      </c>
    </row>
    <row r="61" spans="1:5">
      <c r="A61" t="s">
        <v>20</v>
      </c>
      <c r="B61" t="s">
        <v>15</v>
      </c>
      <c r="C61">
        <v>3</v>
      </c>
      <c r="D61">
        <f>Table18[[#This Row],[08/2024 Rating]]</f>
        <v>3</v>
      </c>
      <c r="E61">
        <f>Table18[[#This Row],[12/2024 Rating]]-Table18[[#This Row],[08/2024 Rating]]</f>
        <v>0</v>
      </c>
    </row>
    <row r="62" spans="1:5">
      <c r="A62" t="s">
        <v>21</v>
      </c>
      <c r="B62" t="s">
        <v>6</v>
      </c>
      <c r="C62">
        <v>3</v>
      </c>
      <c r="D62">
        <f>Table18[[#This Row],[08/2024 Rating]]</f>
        <v>3</v>
      </c>
      <c r="E62">
        <f>Table18[[#This Row],[12/2024 Rating]]-Table18[[#This Row],[08/2024 Rating]]</f>
        <v>0</v>
      </c>
    </row>
    <row r="63" spans="1:5">
      <c r="A63" t="s">
        <v>21</v>
      </c>
      <c r="B63" t="s">
        <v>7</v>
      </c>
      <c r="C63">
        <v>3</v>
      </c>
      <c r="D63">
        <f>Table18[[#This Row],[08/2024 Rating]]</f>
        <v>3</v>
      </c>
      <c r="E63">
        <f>Table18[[#This Row],[12/2024 Rating]]-Table18[[#This Row],[08/2024 Rating]]</f>
        <v>0</v>
      </c>
    </row>
    <row r="64" spans="1:5">
      <c r="A64" t="s">
        <v>21</v>
      </c>
      <c r="B64" t="s">
        <v>8</v>
      </c>
      <c r="C64">
        <v>1</v>
      </c>
      <c r="D64">
        <f>Table18[[#This Row],[08/2024 Rating]]</f>
        <v>1</v>
      </c>
      <c r="E64">
        <f>Table18[[#This Row],[12/2024 Rating]]-Table18[[#This Row],[08/2024 Rating]]</f>
        <v>0</v>
      </c>
    </row>
    <row r="65" spans="1:5">
      <c r="A65" t="s">
        <v>21</v>
      </c>
      <c r="B65" t="s">
        <v>9</v>
      </c>
      <c r="C65">
        <v>1</v>
      </c>
      <c r="D65">
        <f>Table18[[#This Row],[08/2024 Rating]]</f>
        <v>1</v>
      </c>
      <c r="E65">
        <f>Table18[[#This Row],[12/2024 Rating]]-Table18[[#This Row],[08/2024 Rating]]</f>
        <v>0</v>
      </c>
    </row>
    <row r="66" spans="1:5">
      <c r="A66" t="s">
        <v>21</v>
      </c>
      <c r="B66" t="s">
        <v>10</v>
      </c>
      <c r="C66">
        <v>1</v>
      </c>
      <c r="D66">
        <f>Table18[[#This Row],[08/2024 Rating]]</f>
        <v>1</v>
      </c>
      <c r="E66">
        <f>Table18[[#This Row],[12/2024 Rating]]-Table18[[#This Row],[08/2024 Rating]]</f>
        <v>0</v>
      </c>
    </row>
    <row r="67" spans="1:5">
      <c r="A67" t="s">
        <v>21</v>
      </c>
      <c r="B67" t="s">
        <v>11</v>
      </c>
      <c r="C67">
        <v>3</v>
      </c>
      <c r="D67">
        <f>Table18[[#This Row],[08/2024 Rating]]</f>
        <v>3</v>
      </c>
      <c r="E67">
        <f>Table18[[#This Row],[12/2024 Rating]]-Table18[[#This Row],[08/2024 Rating]]</f>
        <v>0</v>
      </c>
    </row>
    <row r="68" spans="1:5">
      <c r="A68" t="s">
        <v>21</v>
      </c>
      <c r="B68" t="s">
        <v>12</v>
      </c>
      <c r="C68">
        <v>3</v>
      </c>
      <c r="D68">
        <f>Table18[[#This Row],[08/2024 Rating]]</f>
        <v>3</v>
      </c>
      <c r="E68">
        <f>Table18[[#This Row],[12/2024 Rating]]-Table18[[#This Row],[08/2024 Rating]]</f>
        <v>0</v>
      </c>
    </row>
    <row r="69" spans="1:5">
      <c r="A69" t="s">
        <v>21</v>
      </c>
      <c r="B69" t="s">
        <v>13</v>
      </c>
      <c r="C69">
        <v>3</v>
      </c>
      <c r="D69">
        <f>Table18[[#This Row],[08/2024 Rating]]</f>
        <v>3</v>
      </c>
      <c r="E69">
        <f>Table18[[#This Row],[12/2024 Rating]]-Table18[[#This Row],[08/2024 Rating]]</f>
        <v>0</v>
      </c>
    </row>
    <row r="70" spans="1:5">
      <c r="A70" t="s">
        <v>21</v>
      </c>
      <c r="B70" t="s">
        <v>14</v>
      </c>
      <c r="C70">
        <v>3</v>
      </c>
      <c r="D70">
        <f>Table18[[#This Row],[08/2024 Rating]]</f>
        <v>3</v>
      </c>
      <c r="E70">
        <f>Table18[[#This Row],[12/2024 Rating]]-Table18[[#This Row],[08/2024 Rating]]</f>
        <v>0</v>
      </c>
    </row>
    <row r="71" spans="1:5">
      <c r="A71" t="s">
        <v>21</v>
      </c>
      <c r="B71" t="s">
        <v>15</v>
      </c>
      <c r="C71">
        <v>3</v>
      </c>
      <c r="D71">
        <f>Table18[[#This Row],[08/2024 Rating]]</f>
        <v>3</v>
      </c>
      <c r="E71">
        <f>Table18[[#This Row],[12/2024 Rating]]-Table18[[#This Row],[08/2024 Rating]]</f>
        <v>0</v>
      </c>
    </row>
    <row r="72" spans="1:5">
      <c r="A72" t="s">
        <v>22</v>
      </c>
      <c r="B72" t="s">
        <v>6</v>
      </c>
      <c r="C72">
        <v>3</v>
      </c>
      <c r="D72">
        <f>Table18[[#This Row],[08/2024 Rating]]</f>
        <v>3</v>
      </c>
      <c r="E72">
        <f>Table18[[#This Row],[12/2024 Rating]]-Table18[[#This Row],[08/2024 Rating]]</f>
        <v>0</v>
      </c>
    </row>
    <row r="73" spans="1:5">
      <c r="A73" t="s">
        <v>22</v>
      </c>
      <c r="B73" t="s">
        <v>7</v>
      </c>
      <c r="C73">
        <v>3</v>
      </c>
      <c r="D73">
        <f>Table18[[#This Row],[08/2024 Rating]]</f>
        <v>3</v>
      </c>
      <c r="E73">
        <f>Table18[[#This Row],[12/2024 Rating]]-Table18[[#This Row],[08/2024 Rating]]</f>
        <v>0</v>
      </c>
    </row>
    <row r="74" spans="1:5">
      <c r="A74" t="s">
        <v>22</v>
      </c>
      <c r="B74" t="s">
        <v>8</v>
      </c>
      <c r="C74">
        <v>3</v>
      </c>
      <c r="D74">
        <f>Table18[[#This Row],[08/2024 Rating]]</f>
        <v>3</v>
      </c>
      <c r="E74">
        <f>Table18[[#This Row],[12/2024 Rating]]-Table18[[#This Row],[08/2024 Rating]]</f>
        <v>0</v>
      </c>
    </row>
    <row r="75" spans="1:5">
      <c r="A75" t="s">
        <v>22</v>
      </c>
      <c r="B75" t="s">
        <v>9</v>
      </c>
      <c r="C75">
        <v>1</v>
      </c>
      <c r="D75">
        <f>Table18[[#This Row],[08/2024 Rating]]</f>
        <v>1</v>
      </c>
      <c r="E75">
        <f>Table18[[#This Row],[12/2024 Rating]]-Table18[[#This Row],[08/2024 Rating]]</f>
        <v>0</v>
      </c>
    </row>
    <row r="76" spans="1:5">
      <c r="A76" t="s">
        <v>22</v>
      </c>
      <c r="B76" t="s">
        <v>10</v>
      </c>
      <c r="C76">
        <v>1</v>
      </c>
      <c r="D76">
        <f>Table18[[#This Row],[08/2024 Rating]]</f>
        <v>1</v>
      </c>
      <c r="E76">
        <f>Table18[[#This Row],[12/2024 Rating]]-Table18[[#This Row],[08/2024 Rating]]</f>
        <v>0</v>
      </c>
    </row>
    <row r="77" spans="1:5">
      <c r="A77" t="s">
        <v>22</v>
      </c>
      <c r="B77" t="s">
        <v>11</v>
      </c>
      <c r="C77">
        <v>2</v>
      </c>
      <c r="D77">
        <f>Table18[[#This Row],[08/2024 Rating]]</f>
        <v>2</v>
      </c>
      <c r="E77">
        <f>Table18[[#This Row],[12/2024 Rating]]-Table18[[#This Row],[08/2024 Rating]]</f>
        <v>0</v>
      </c>
    </row>
    <row r="78" spans="1:5">
      <c r="A78" t="s">
        <v>22</v>
      </c>
      <c r="B78" t="s">
        <v>12</v>
      </c>
      <c r="C78">
        <v>2</v>
      </c>
      <c r="D78">
        <f>Table18[[#This Row],[08/2024 Rating]]</f>
        <v>2</v>
      </c>
      <c r="E78">
        <f>Table18[[#This Row],[12/2024 Rating]]-Table18[[#This Row],[08/2024 Rating]]</f>
        <v>0</v>
      </c>
    </row>
    <row r="79" spans="1:5">
      <c r="A79" t="s">
        <v>22</v>
      </c>
      <c r="B79" t="s">
        <v>13</v>
      </c>
      <c r="C79">
        <v>2</v>
      </c>
      <c r="D79">
        <f>Table18[[#This Row],[08/2024 Rating]]</f>
        <v>2</v>
      </c>
      <c r="E79">
        <f>Table18[[#This Row],[12/2024 Rating]]-Table18[[#This Row],[08/2024 Rating]]</f>
        <v>0</v>
      </c>
    </row>
    <row r="80" spans="1:5">
      <c r="A80" t="s">
        <v>22</v>
      </c>
      <c r="B80" t="s">
        <v>14</v>
      </c>
      <c r="C80">
        <v>2</v>
      </c>
      <c r="D80">
        <f>Table18[[#This Row],[08/2024 Rating]]</f>
        <v>2</v>
      </c>
      <c r="E80">
        <f>Table18[[#This Row],[12/2024 Rating]]-Table18[[#This Row],[08/2024 Rating]]</f>
        <v>0</v>
      </c>
    </row>
    <row r="81" spans="1:5">
      <c r="A81" t="s">
        <v>22</v>
      </c>
      <c r="B81" t="s">
        <v>15</v>
      </c>
      <c r="C81">
        <v>2</v>
      </c>
      <c r="D81">
        <f>Table18[[#This Row],[08/2024 Rating]]</f>
        <v>2</v>
      </c>
      <c r="E81">
        <f>Table18[[#This Row],[12/2024 Rating]]-Table18[[#This Row],[08/2024 Rating]]</f>
        <v>0</v>
      </c>
    </row>
    <row r="82" spans="1:5">
      <c r="A82" t="s">
        <v>23</v>
      </c>
      <c r="B82" t="s">
        <v>6</v>
      </c>
      <c r="C82">
        <v>3</v>
      </c>
      <c r="D82">
        <f>Table18[[#This Row],[08/2024 Rating]]</f>
        <v>3</v>
      </c>
      <c r="E82">
        <f>Table18[[#This Row],[12/2024 Rating]]-Table18[[#This Row],[08/2024 Rating]]</f>
        <v>0</v>
      </c>
    </row>
    <row r="83" spans="1:5">
      <c r="A83" t="s">
        <v>23</v>
      </c>
      <c r="B83" t="s">
        <v>7</v>
      </c>
      <c r="C83">
        <v>3</v>
      </c>
      <c r="D83">
        <f>Table18[[#This Row],[08/2024 Rating]]</f>
        <v>3</v>
      </c>
      <c r="E83">
        <f>Table18[[#This Row],[12/2024 Rating]]-Table18[[#This Row],[08/2024 Rating]]</f>
        <v>0</v>
      </c>
    </row>
    <row r="84" spans="1:5">
      <c r="A84" t="s">
        <v>23</v>
      </c>
      <c r="B84" t="s">
        <v>8</v>
      </c>
      <c r="C84">
        <v>3</v>
      </c>
      <c r="D84">
        <f>Table18[[#This Row],[08/2024 Rating]]</f>
        <v>3</v>
      </c>
      <c r="E84">
        <f>Table18[[#This Row],[12/2024 Rating]]-Table18[[#This Row],[08/2024 Rating]]</f>
        <v>0</v>
      </c>
    </row>
    <row r="85" spans="1:5">
      <c r="A85" t="s">
        <v>23</v>
      </c>
      <c r="B85" t="s">
        <v>9</v>
      </c>
      <c r="C85">
        <v>1</v>
      </c>
      <c r="D85">
        <f>Table18[[#This Row],[08/2024 Rating]]</f>
        <v>1</v>
      </c>
      <c r="E85">
        <f>Table18[[#This Row],[12/2024 Rating]]-Table18[[#This Row],[08/2024 Rating]]</f>
        <v>0</v>
      </c>
    </row>
    <row r="86" spans="1:5">
      <c r="A86" t="s">
        <v>23</v>
      </c>
      <c r="B86" t="s">
        <v>10</v>
      </c>
      <c r="C86">
        <v>1</v>
      </c>
      <c r="D86">
        <f>Table18[[#This Row],[08/2024 Rating]]</f>
        <v>1</v>
      </c>
      <c r="E86">
        <f>Table18[[#This Row],[12/2024 Rating]]-Table18[[#This Row],[08/2024 Rating]]</f>
        <v>0</v>
      </c>
    </row>
    <row r="87" spans="1:5">
      <c r="A87" t="s">
        <v>23</v>
      </c>
      <c r="B87" t="s">
        <v>11</v>
      </c>
      <c r="C87">
        <v>3</v>
      </c>
      <c r="D87">
        <f>Table18[[#This Row],[08/2024 Rating]]</f>
        <v>3</v>
      </c>
      <c r="E87">
        <f>Table18[[#This Row],[12/2024 Rating]]-Table18[[#This Row],[08/2024 Rating]]</f>
        <v>0</v>
      </c>
    </row>
    <row r="88" spans="1:5">
      <c r="A88" t="s">
        <v>23</v>
      </c>
      <c r="B88" t="s">
        <v>12</v>
      </c>
      <c r="C88">
        <v>3</v>
      </c>
      <c r="D88">
        <f>Table18[[#This Row],[08/2024 Rating]]</f>
        <v>3</v>
      </c>
      <c r="E88">
        <f>Table18[[#This Row],[12/2024 Rating]]-Table18[[#This Row],[08/2024 Rating]]</f>
        <v>0</v>
      </c>
    </row>
    <row r="89" spans="1:5">
      <c r="A89" t="s">
        <v>23</v>
      </c>
      <c r="B89" t="s">
        <v>13</v>
      </c>
      <c r="C89">
        <v>1</v>
      </c>
      <c r="D89">
        <f>Table18[[#This Row],[08/2024 Rating]]</f>
        <v>1</v>
      </c>
      <c r="E89">
        <f>Table18[[#This Row],[12/2024 Rating]]-Table18[[#This Row],[08/2024 Rating]]</f>
        <v>0</v>
      </c>
    </row>
    <row r="90" spans="1:5">
      <c r="A90" t="s">
        <v>23</v>
      </c>
      <c r="B90" t="s">
        <v>14</v>
      </c>
      <c r="C90">
        <v>3</v>
      </c>
      <c r="D90">
        <f>Table18[[#This Row],[08/2024 Rating]]</f>
        <v>3</v>
      </c>
      <c r="E90">
        <f>Table18[[#This Row],[12/2024 Rating]]-Table18[[#This Row],[08/2024 Rating]]</f>
        <v>0</v>
      </c>
    </row>
    <row r="91" spans="1:5">
      <c r="A91" t="s">
        <v>23</v>
      </c>
      <c r="B91" t="s">
        <v>15</v>
      </c>
      <c r="C91">
        <v>3</v>
      </c>
      <c r="D91">
        <f>Table18[[#This Row],[08/2024 Rating]]</f>
        <v>3</v>
      </c>
      <c r="E91">
        <f>Table18[[#This Row],[12/2024 Rating]]-Table18[[#This Row],[08/2024 Rating]]</f>
        <v>0</v>
      </c>
    </row>
    <row r="92" spans="1:5">
      <c r="A92" t="s">
        <v>24</v>
      </c>
      <c r="B92" t="s">
        <v>6</v>
      </c>
      <c r="C92">
        <v>3</v>
      </c>
      <c r="D92">
        <f>Table18[[#This Row],[08/2024 Rating]]</f>
        <v>3</v>
      </c>
      <c r="E92">
        <f>Table18[[#This Row],[12/2024 Rating]]-Table18[[#This Row],[08/2024 Rating]]</f>
        <v>0</v>
      </c>
    </row>
    <row r="93" spans="1:5">
      <c r="A93" t="s">
        <v>24</v>
      </c>
      <c r="B93" t="s">
        <v>7</v>
      </c>
      <c r="C93">
        <v>3</v>
      </c>
      <c r="D93">
        <f>Table18[[#This Row],[08/2024 Rating]]</f>
        <v>3</v>
      </c>
      <c r="E93">
        <f>Table18[[#This Row],[12/2024 Rating]]-Table18[[#This Row],[08/2024 Rating]]</f>
        <v>0</v>
      </c>
    </row>
    <row r="94" spans="1:5">
      <c r="A94" t="s">
        <v>24</v>
      </c>
      <c r="B94" t="s">
        <v>8</v>
      </c>
      <c r="C94">
        <v>1</v>
      </c>
      <c r="D94">
        <f>Table18[[#This Row],[08/2024 Rating]]</f>
        <v>1</v>
      </c>
      <c r="E94">
        <f>Table18[[#This Row],[12/2024 Rating]]-Table18[[#This Row],[08/2024 Rating]]</f>
        <v>0</v>
      </c>
    </row>
    <row r="95" spans="1:5">
      <c r="A95" t="s">
        <v>24</v>
      </c>
      <c r="B95" t="s">
        <v>9</v>
      </c>
      <c r="C95">
        <v>3</v>
      </c>
      <c r="D95">
        <f>Table18[[#This Row],[08/2024 Rating]]</f>
        <v>3</v>
      </c>
      <c r="E95">
        <f>Table18[[#This Row],[12/2024 Rating]]-Table18[[#This Row],[08/2024 Rating]]</f>
        <v>0</v>
      </c>
    </row>
    <row r="96" spans="1:5">
      <c r="A96" t="s">
        <v>24</v>
      </c>
      <c r="B96" t="s">
        <v>10</v>
      </c>
      <c r="C96">
        <v>3</v>
      </c>
      <c r="D96">
        <f>Table18[[#This Row],[08/2024 Rating]]</f>
        <v>3</v>
      </c>
      <c r="E96">
        <f>Table18[[#This Row],[12/2024 Rating]]-Table18[[#This Row],[08/2024 Rating]]</f>
        <v>0</v>
      </c>
    </row>
    <row r="97" spans="1:5">
      <c r="A97" t="s">
        <v>24</v>
      </c>
      <c r="B97" t="s">
        <v>11</v>
      </c>
      <c r="C97">
        <v>3</v>
      </c>
      <c r="D97">
        <f>Table18[[#This Row],[08/2024 Rating]]</f>
        <v>3</v>
      </c>
      <c r="E97">
        <f>Table18[[#This Row],[12/2024 Rating]]-Table18[[#This Row],[08/2024 Rating]]</f>
        <v>0</v>
      </c>
    </row>
    <row r="98" spans="1:5">
      <c r="A98" t="s">
        <v>24</v>
      </c>
      <c r="B98" t="s">
        <v>12</v>
      </c>
      <c r="C98">
        <v>3</v>
      </c>
      <c r="D98">
        <f>Table18[[#This Row],[08/2024 Rating]]</f>
        <v>3</v>
      </c>
      <c r="E98">
        <f>Table18[[#This Row],[12/2024 Rating]]-Table18[[#This Row],[08/2024 Rating]]</f>
        <v>0</v>
      </c>
    </row>
    <row r="99" spans="1:5">
      <c r="A99" t="s">
        <v>24</v>
      </c>
      <c r="B99" t="s">
        <v>13</v>
      </c>
      <c r="C99">
        <v>1</v>
      </c>
      <c r="D99">
        <f>Table18[[#This Row],[08/2024 Rating]]</f>
        <v>1</v>
      </c>
      <c r="E99">
        <f>Table18[[#This Row],[12/2024 Rating]]-Table18[[#This Row],[08/2024 Rating]]</f>
        <v>0</v>
      </c>
    </row>
    <row r="100" spans="1:5">
      <c r="A100" t="s">
        <v>24</v>
      </c>
      <c r="B100" t="s">
        <v>14</v>
      </c>
      <c r="C100">
        <v>3</v>
      </c>
      <c r="D100">
        <f>Table18[[#This Row],[08/2024 Rating]]</f>
        <v>3</v>
      </c>
      <c r="E100">
        <f>Table18[[#This Row],[12/2024 Rating]]-Table18[[#This Row],[08/2024 Rating]]</f>
        <v>0</v>
      </c>
    </row>
    <row r="101" spans="1:5">
      <c r="A101" t="s">
        <v>24</v>
      </c>
      <c r="B101" t="s">
        <v>15</v>
      </c>
      <c r="C101">
        <v>3</v>
      </c>
      <c r="D101">
        <f>Table18[[#This Row],[08/2024 Rating]]</f>
        <v>3</v>
      </c>
      <c r="E101">
        <f>Table18[[#This Row],[12/2024 Rating]]-Table18[[#This Row],[08/2024 Rating]]</f>
        <v>0</v>
      </c>
    </row>
    <row r="102" spans="1:5">
      <c r="A102" t="s">
        <v>25</v>
      </c>
      <c r="B102" t="s">
        <v>6</v>
      </c>
      <c r="C102">
        <v>3</v>
      </c>
      <c r="D102">
        <f>Table18[[#This Row],[08/2024 Rating]]</f>
        <v>3</v>
      </c>
      <c r="E102">
        <f>Table18[[#This Row],[12/2024 Rating]]-Table18[[#This Row],[08/2024 Rating]]</f>
        <v>0</v>
      </c>
    </row>
    <row r="103" spans="1:5">
      <c r="A103" t="s">
        <v>25</v>
      </c>
      <c r="B103" t="s">
        <v>7</v>
      </c>
      <c r="C103">
        <v>3</v>
      </c>
      <c r="D103">
        <f>Table18[[#This Row],[08/2024 Rating]]</f>
        <v>3</v>
      </c>
      <c r="E103">
        <f>Table18[[#This Row],[12/2024 Rating]]-Table18[[#This Row],[08/2024 Rating]]</f>
        <v>0</v>
      </c>
    </row>
    <row r="104" spans="1:5">
      <c r="A104" t="s">
        <v>25</v>
      </c>
      <c r="B104" t="s">
        <v>8</v>
      </c>
      <c r="C104">
        <v>3</v>
      </c>
      <c r="D104">
        <f>Table18[[#This Row],[08/2024 Rating]]</f>
        <v>3</v>
      </c>
      <c r="E104">
        <f>Table18[[#This Row],[12/2024 Rating]]-Table18[[#This Row],[08/2024 Rating]]</f>
        <v>0</v>
      </c>
    </row>
    <row r="105" spans="1:5">
      <c r="A105" t="s">
        <v>25</v>
      </c>
      <c r="B105" t="s">
        <v>9</v>
      </c>
      <c r="C105">
        <v>3</v>
      </c>
      <c r="D105">
        <f>Table18[[#This Row],[08/2024 Rating]]</f>
        <v>3</v>
      </c>
      <c r="E105">
        <f>Table18[[#This Row],[12/2024 Rating]]-Table18[[#This Row],[08/2024 Rating]]</f>
        <v>0</v>
      </c>
    </row>
    <row r="106" spans="1:5">
      <c r="A106" t="s">
        <v>25</v>
      </c>
      <c r="B106" t="s">
        <v>10</v>
      </c>
      <c r="C106">
        <v>3</v>
      </c>
      <c r="D106">
        <f>Table18[[#This Row],[08/2024 Rating]]</f>
        <v>3</v>
      </c>
      <c r="E106">
        <f>Table18[[#This Row],[12/2024 Rating]]-Table18[[#This Row],[08/2024 Rating]]</f>
        <v>0</v>
      </c>
    </row>
    <row r="107" spans="1:5">
      <c r="A107" t="s">
        <v>25</v>
      </c>
      <c r="B107" t="s">
        <v>11</v>
      </c>
      <c r="C107">
        <v>3</v>
      </c>
      <c r="D107">
        <f>Table18[[#This Row],[08/2024 Rating]]</f>
        <v>3</v>
      </c>
      <c r="E107">
        <f>Table18[[#This Row],[12/2024 Rating]]-Table18[[#This Row],[08/2024 Rating]]</f>
        <v>0</v>
      </c>
    </row>
    <row r="108" spans="1:5">
      <c r="A108" t="s">
        <v>25</v>
      </c>
      <c r="B108" t="s">
        <v>12</v>
      </c>
      <c r="C108">
        <v>3</v>
      </c>
      <c r="D108">
        <f>Table18[[#This Row],[08/2024 Rating]]</f>
        <v>3</v>
      </c>
      <c r="E108">
        <f>Table18[[#This Row],[12/2024 Rating]]-Table18[[#This Row],[08/2024 Rating]]</f>
        <v>0</v>
      </c>
    </row>
    <row r="109" spans="1:5">
      <c r="A109" t="s">
        <v>25</v>
      </c>
      <c r="B109" t="s">
        <v>13</v>
      </c>
      <c r="C109">
        <v>3</v>
      </c>
      <c r="D109">
        <f>Table18[[#This Row],[08/2024 Rating]]</f>
        <v>3</v>
      </c>
      <c r="E109">
        <f>Table18[[#This Row],[12/2024 Rating]]-Table18[[#This Row],[08/2024 Rating]]</f>
        <v>0</v>
      </c>
    </row>
    <row r="110" spans="1:5">
      <c r="A110" t="s">
        <v>25</v>
      </c>
      <c r="B110" t="s">
        <v>14</v>
      </c>
      <c r="C110">
        <v>3</v>
      </c>
      <c r="D110">
        <f>Table18[[#This Row],[08/2024 Rating]]</f>
        <v>3</v>
      </c>
      <c r="E110">
        <f>Table18[[#This Row],[12/2024 Rating]]-Table18[[#This Row],[08/2024 Rating]]</f>
        <v>0</v>
      </c>
    </row>
    <row r="111" spans="1:5">
      <c r="A111" t="s">
        <v>25</v>
      </c>
      <c r="B111" t="s">
        <v>15</v>
      </c>
      <c r="C111">
        <v>3</v>
      </c>
      <c r="D111">
        <f>Table18[[#This Row],[08/2024 Rating]]</f>
        <v>3</v>
      </c>
      <c r="E111">
        <f>Table18[[#This Row],[12/2024 Rating]]-Table18[[#This Row],[08/2024 Rating]]</f>
        <v>0</v>
      </c>
    </row>
    <row r="112" spans="1:5">
      <c r="A112" t="s">
        <v>26</v>
      </c>
      <c r="B112" t="s">
        <v>6</v>
      </c>
      <c r="C112">
        <v>1</v>
      </c>
      <c r="D112">
        <f>Table18[[#This Row],[08/2024 Rating]]</f>
        <v>1</v>
      </c>
      <c r="E112">
        <f>Table18[[#This Row],[12/2024 Rating]]-Table18[[#This Row],[08/2024 Rating]]</f>
        <v>0</v>
      </c>
    </row>
    <row r="113" spans="1:5">
      <c r="A113" t="s">
        <v>26</v>
      </c>
      <c r="B113" t="s">
        <v>7</v>
      </c>
      <c r="C113">
        <v>1</v>
      </c>
      <c r="D113">
        <f>Table18[[#This Row],[08/2024 Rating]]</f>
        <v>1</v>
      </c>
      <c r="E113">
        <f>Table18[[#This Row],[12/2024 Rating]]-Table18[[#This Row],[08/2024 Rating]]</f>
        <v>0</v>
      </c>
    </row>
    <row r="114" spans="1:5">
      <c r="A114" t="s">
        <v>26</v>
      </c>
      <c r="B114" t="s">
        <v>8</v>
      </c>
      <c r="C114">
        <v>1</v>
      </c>
      <c r="D114">
        <f>Table18[[#This Row],[08/2024 Rating]]</f>
        <v>1</v>
      </c>
      <c r="E114">
        <f>Table18[[#This Row],[12/2024 Rating]]-Table18[[#This Row],[08/2024 Rating]]</f>
        <v>0</v>
      </c>
    </row>
    <row r="115" spans="1:5">
      <c r="A115" t="s">
        <v>26</v>
      </c>
      <c r="B115" t="s">
        <v>9</v>
      </c>
      <c r="C115">
        <v>1</v>
      </c>
      <c r="D115">
        <f>Table18[[#This Row],[08/2024 Rating]]</f>
        <v>1</v>
      </c>
      <c r="E115">
        <f>Table18[[#This Row],[12/2024 Rating]]-Table18[[#This Row],[08/2024 Rating]]</f>
        <v>0</v>
      </c>
    </row>
    <row r="116" spans="1:5">
      <c r="A116" t="s">
        <v>26</v>
      </c>
      <c r="B116" t="s">
        <v>10</v>
      </c>
      <c r="C116">
        <v>1</v>
      </c>
      <c r="D116">
        <f>Table18[[#This Row],[08/2024 Rating]]</f>
        <v>1</v>
      </c>
      <c r="E116">
        <f>Table18[[#This Row],[12/2024 Rating]]-Table18[[#This Row],[08/2024 Rating]]</f>
        <v>0</v>
      </c>
    </row>
    <row r="117" spans="1:5">
      <c r="A117" t="s">
        <v>26</v>
      </c>
      <c r="B117" t="s">
        <v>11</v>
      </c>
      <c r="C117">
        <v>1</v>
      </c>
      <c r="D117">
        <f>Table18[[#This Row],[08/2024 Rating]]</f>
        <v>1</v>
      </c>
      <c r="E117">
        <f>Table18[[#This Row],[12/2024 Rating]]-Table18[[#This Row],[08/2024 Rating]]</f>
        <v>0</v>
      </c>
    </row>
    <row r="118" spans="1:5">
      <c r="A118" t="s">
        <v>26</v>
      </c>
      <c r="B118" t="s">
        <v>12</v>
      </c>
      <c r="C118">
        <v>1</v>
      </c>
      <c r="D118">
        <f>Table18[[#This Row],[08/2024 Rating]]</f>
        <v>1</v>
      </c>
      <c r="E118">
        <f>Table18[[#This Row],[12/2024 Rating]]-Table18[[#This Row],[08/2024 Rating]]</f>
        <v>0</v>
      </c>
    </row>
    <row r="119" spans="1:5">
      <c r="A119" t="s">
        <v>26</v>
      </c>
      <c r="B119" t="s">
        <v>13</v>
      </c>
      <c r="C119">
        <v>1</v>
      </c>
      <c r="D119">
        <f>Table18[[#This Row],[08/2024 Rating]]</f>
        <v>1</v>
      </c>
      <c r="E119">
        <f>Table18[[#This Row],[12/2024 Rating]]-Table18[[#This Row],[08/2024 Rating]]</f>
        <v>0</v>
      </c>
    </row>
    <row r="120" spans="1:5">
      <c r="A120" t="s">
        <v>26</v>
      </c>
      <c r="B120" t="s">
        <v>14</v>
      </c>
      <c r="C120">
        <v>1</v>
      </c>
      <c r="D120">
        <f>Table18[[#This Row],[08/2024 Rating]]</f>
        <v>1</v>
      </c>
      <c r="E120">
        <f>Table18[[#This Row],[12/2024 Rating]]-Table18[[#This Row],[08/2024 Rating]]</f>
        <v>0</v>
      </c>
    </row>
    <row r="121" spans="1:5">
      <c r="A121" t="s">
        <v>26</v>
      </c>
      <c r="B121" t="s">
        <v>15</v>
      </c>
      <c r="C121">
        <v>1</v>
      </c>
      <c r="D121">
        <f>Table18[[#This Row],[08/2024 Rating]]</f>
        <v>1</v>
      </c>
      <c r="E121">
        <f>Table18[[#This Row],[12/2024 Rating]]-Table18[[#This Row],[08/2024 Rating]]</f>
        <v>0</v>
      </c>
    </row>
    <row r="122" spans="1:5">
      <c r="A122" t="s">
        <v>27</v>
      </c>
      <c r="B122" t="s">
        <v>6</v>
      </c>
      <c r="C122">
        <v>3</v>
      </c>
      <c r="D122">
        <f>Table18[[#This Row],[08/2024 Rating]]</f>
        <v>3</v>
      </c>
      <c r="E122">
        <f>Table18[[#This Row],[12/2024 Rating]]-Table18[[#This Row],[08/2024 Rating]]</f>
        <v>0</v>
      </c>
    </row>
    <row r="123" spans="1:5">
      <c r="A123" t="s">
        <v>27</v>
      </c>
      <c r="B123" t="s">
        <v>7</v>
      </c>
      <c r="C123">
        <v>3</v>
      </c>
      <c r="D123">
        <f>Table18[[#This Row],[08/2024 Rating]]</f>
        <v>3</v>
      </c>
      <c r="E123">
        <f>Table18[[#This Row],[12/2024 Rating]]-Table18[[#This Row],[08/2024 Rating]]</f>
        <v>0</v>
      </c>
    </row>
    <row r="124" spans="1:5">
      <c r="A124" t="s">
        <v>27</v>
      </c>
      <c r="B124" t="s">
        <v>8</v>
      </c>
      <c r="C124">
        <v>1</v>
      </c>
      <c r="D124">
        <f>Table18[[#This Row],[08/2024 Rating]]</f>
        <v>1</v>
      </c>
      <c r="E124">
        <f>Table18[[#This Row],[12/2024 Rating]]-Table18[[#This Row],[08/2024 Rating]]</f>
        <v>0</v>
      </c>
    </row>
    <row r="125" spans="1:5">
      <c r="A125" t="s">
        <v>27</v>
      </c>
      <c r="B125" t="s">
        <v>9</v>
      </c>
      <c r="C125">
        <v>1</v>
      </c>
      <c r="D125">
        <f>Table18[[#This Row],[08/2024 Rating]]</f>
        <v>1</v>
      </c>
      <c r="E125">
        <f>Table18[[#This Row],[12/2024 Rating]]-Table18[[#This Row],[08/2024 Rating]]</f>
        <v>0</v>
      </c>
    </row>
    <row r="126" spans="1:5">
      <c r="A126" t="s">
        <v>27</v>
      </c>
      <c r="B126" t="s">
        <v>10</v>
      </c>
      <c r="C126">
        <v>1</v>
      </c>
      <c r="D126">
        <f>Table18[[#This Row],[08/2024 Rating]]</f>
        <v>1</v>
      </c>
      <c r="E126">
        <f>Table18[[#This Row],[12/2024 Rating]]-Table18[[#This Row],[08/2024 Rating]]</f>
        <v>0</v>
      </c>
    </row>
    <row r="127" spans="1:5">
      <c r="A127" t="s">
        <v>27</v>
      </c>
      <c r="B127" t="s">
        <v>11</v>
      </c>
      <c r="C127">
        <v>3</v>
      </c>
      <c r="D127">
        <f>Table18[[#This Row],[08/2024 Rating]]</f>
        <v>3</v>
      </c>
      <c r="E127">
        <f>Table18[[#This Row],[12/2024 Rating]]-Table18[[#This Row],[08/2024 Rating]]</f>
        <v>0</v>
      </c>
    </row>
    <row r="128" spans="1:5">
      <c r="A128" t="s">
        <v>27</v>
      </c>
      <c r="B128" t="s">
        <v>12</v>
      </c>
      <c r="C128">
        <v>3</v>
      </c>
      <c r="D128">
        <f>Table18[[#This Row],[08/2024 Rating]]</f>
        <v>3</v>
      </c>
      <c r="E128">
        <f>Table18[[#This Row],[12/2024 Rating]]-Table18[[#This Row],[08/2024 Rating]]</f>
        <v>0</v>
      </c>
    </row>
    <row r="129" spans="1:5">
      <c r="A129" t="s">
        <v>27</v>
      </c>
      <c r="B129" t="s">
        <v>13</v>
      </c>
      <c r="C129">
        <v>1</v>
      </c>
      <c r="D129">
        <f>Table18[[#This Row],[08/2024 Rating]]</f>
        <v>1</v>
      </c>
      <c r="E129">
        <f>Table18[[#This Row],[12/2024 Rating]]-Table18[[#This Row],[08/2024 Rating]]</f>
        <v>0</v>
      </c>
    </row>
    <row r="130" spans="1:5">
      <c r="A130" t="s">
        <v>27</v>
      </c>
      <c r="B130" t="s">
        <v>14</v>
      </c>
      <c r="C130">
        <v>3</v>
      </c>
      <c r="D130">
        <f>Table18[[#This Row],[08/2024 Rating]]</f>
        <v>3</v>
      </c>
      <c r="E130">
        <f>Table18[[#This Row],[12/2024 Rating]]-Table18[[#This Row],[08/2024 Rating]]</f>
        <v>0</v>
      </c>
    </row>
    <row r="131" spans="1:5">
      <c r="A131" t="s">
        <v>27</v>
      </c>
      <c r="B131" t="s">
        <v>15</v>
      </c>
      <c r="C131">
        <v>3</v>
      </c>
      <c r="D131">
        <f>Table18[[#This Row],[08/2024 Rating]]</f>
        <v>3</v>
      </c>
      <c r="E131">
        <f>Table18[[#This Row],[12/2024 Rating]]-Table18[[#This Row],[08/2024 Rating]]</f>
        <v>0</v>
      </c>
    </row>
    <row r="132" spans="1:5">
      <c r="A132" t="s">
        <v>29</v>
      </c>
      <c r="B132" t="s">
        <v>6</v>
      </c>
      <c r="C132">
        <v>3</v>
      </c>
      <c r="D132">
        <v>1</v>
      </c>
      <c r="E132" s="7">
        <f>Table18[[#This Row],[12/2024 Rating]]-Table18[[#This Row],[08/2024 Rating]]</f>
        <v>-2</v>
      </c>
    </row>
    <row r="133" spans="1:5">
      <c r="A133" t="s">
        <v>29</v>
      </c>
      <c r="B133" t="s">
        <v>7</v>
      </c>
      <c r="C133">
        <v>3</v>
      </c>
      <c r="D133">
        <v>1</v>
      </c>
      <c r="E133" s="7">
        <f>Table18[[#This Row],[12/2024 Rating]]-Table18[[#This Row],[08/2024 Rating]]</f>
        <v>-2</v>
      </c>
    </row>
    <row r="134" spans="1:5">
      <c r="A134" t="s">
        <v>29</v>
      </c>
      <c r="B134" t="s">
        <v>8</v>
      </c>
      <c r="C134">
        <v>3</v>
      </c>
      <c r="D134">
        <v>1</v>
      </c>
      <c r="E134" s="7">
        <f>Table18[[#This Row],[12/2024 Rating]]-Table18[[#This Row],[08/2024 Rating]]</f>
        <v>-2</v>
      </c>
    </row>
    <row r="135" spans="1:5">
      <c r="A135" t="s">
        <v>29</v>
      </c>
      <c r="B135" t="s">
        <v>9</v>
      </c>
      <c r="C135">
        <v>3</v>
      </c>
      <c r="D135">
        <v>1</v>
      </c>
      <c r="E135" s="7">
        <f>Table18[[#This Row],[12/2024 Rating]]-Table18[[#This Row],[08/2024 Rating]]</f>
        <v>-2</v>
      </c>
    </row>
    <row r="136" spans="1:5">
      <c r="A136" t="s">
        <v>29</v>
      </c>
      <c r="B136" t="s">
        <v>10</v>
      </c>
      <c r="C136">
        <v>3</v>
      </c>
      <c r="D136">
        <v>1</v>
      </c>
      <c r="E136" s="7">
        <f>Table18[[#This Row],[12/2024 Rating]]-Table18[[#This Row],[08/2024 Rating]]</f>
        <v>-2</v>
      </c>
    </row>
    <row r="137" spans="1:5">
      <c r="A137" t="s">
        <v>29</v>
      </c>
      <c r="B137" t="s">
        <v>11</v>
      </c>
      <c r="C137">
        <v>3</v>
      </c>
      <c r="D137">
        <v>1</v>
      </c>
      <c r="E137" s="7">
        <f>Table18[[#This Row],[12/2024 Rating]]-Table18[[#This Row],[08/2024 Rating]]</f>
        <v>-2</v>
      </c>
    </row>
    <row r="138" spans="1:5">
      <c r="A138" t="s">
        <v>29</v>
      </c>
      <c r="B138" t="s">
        <v>12</v>
      </c>
      <c r="C138">
        <v>3</v>
      </c>
      <c r="D138">
        <v>1</v>
      </c>
      <c r="E138" s="7">
        <f>Table18[[#This Row],[12/2024 Rating]]-Table18[[#This Row],[08/2024 Rating]]</f>
        <v>-2</v>
      </c>
    </row>
    <row r="139" spans="1:5">
      <c r="A139" t="s">
        <v>29</v>
      </c>
      <c r="B139" t="s">
        <v>13</v>
      </c>
      <c r="C139">
        <v>3</v>
      </c>
      <c r="D139">
        <v>1</v>
      </c>
      <c r="E139" s="7">
        <f>Table18[[#This Row],[12/2024 Rating]]-Table18[[#This Row],[08/2024 Rating]]</f>
        <v>-2</v>
      </c>
    </row>
    <row r="140" spans="1:5">
      <c r="A140" t="s">
        <v>29</v>
      </c>
      <c r="B140" t="s">
        <v>14</v>
      </c>
      <c r="C140">
        <v>3</v>
      </c>
      <c r="D140">
        <v>1</v>
      </c>
      <c r="E140" s="7">
        <f>Table18[[#This Row],[12/2024 Rating]]-Table18[[#This Row],[08/2024 Rating]]</f>
        <v>-2</v>
      </c>
    </row>
    <row r="141" spans="1:5">
      <c r="A141" t="s">
        <v>29</v>
      </c>
      <c r="B141" t="s">
        <v>15</v>
      </c>
      <c r="C141">
        <v>3</v>
      </c>
      <c r="D141">
        <v>1</v>
      </c>
      <c r="E141" s="7">
        <f>Table18[[#This Row],[12/2024 Rating]]-Table18[[#This Row],[08/2024 Rating]]</f>
        <v>-2</v>
      </c>
    </row>
  </sheetData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E91"/>
  <sheetViews>
    <sheetView workbookViewId="0">
      <selection activeCell="H89" sqref="H89"/>
    </sheetView>
  </sheetViews>
  <sheetFormatPr defaultRowHeight="14.45"/>
  <cols>
    <col min="1" max="1" width="22.7109375" customWidth="1"/>
    <col min="2" max="2" width="21.42578125" customWidth="1"/>
    <col min="3" max="4" width="15.42578125" customWidth="1"/>
    <col min="5" max="5" width="23.7109375" customWidth="1"/>
  </cols>
  <sheetData>
    <row r="1" spans="1:5">
      <c r="A1" s="3" t="s">
        <v>0</v>
      </c>
      <c r="B1" s="4" t="s">
        <v>1</v>
      </c>
      <c r="C1" s="5" t="s">
        <v>2</v>
      </c>
      <c r="D1" s="4" t="s">
        <v>3</v>
      </c>
      <c r="E1" s="6" t="s">
        <v>4</v>
      </c>
    </row>
    <row r="2" spans="1:5">
      <c r="A2" t="s">
        <v>5</v>
      </c>
      <c r="B2" t="s">
        <v>6</v>
      </c>
      <c r="C2">
        <v>1</v>
      </c>
      <c r="D2">
        <f>Table19[[#This Row],[08/2024 Rating]]</f>
        <v>1</v>
      </c>
      <c r="E2">
        <f>Table19[[#This Row],[12/2024 Rating]]-Table19[[#This Row],[08/2024 Rating]]</f>
        <v>0</v>
      </c>
    </row>
    <row r="3" spans="1:5">
      <c r="A3" t="s">
        <v>5</v>
      </c>
      <c r="B3" t="s">
        <v>7</v>
      </c>
      <c r="C3">
        <v>1</v>
      </c>
      <c r="D3">
        <f>Table19[[#This Row],[08/2024 Rating]]</f>
        <v>1</v>
      </c>
      <c r="E3">
        <f>Table19[[#This Row],[12/2024 Rating]]-Table19[[#This Row],[08/2024 Rating]]</f>
        <v>0</v>
      </c>
    </row>
    <row r="4" spans="1:5">
      <c r="A4" t="s">
        <v>5</v>
      </c>
      <c r="B4" t="s">
        <v>8</v>
      </c>
      <c r="C4">
        <v>1</v>
      </c>
      <c r="D4">
        <f>Table19[[#This Row],[08/2024 Rating]]</f>
        <v>1</v>
      </c>
      <c r="E4">
        <f>Table19[[#This Row],[12/2024 Rating]]-Table19[[#This Row],[08/2024 Rating]]</f>
        <v>0</v>
      </c>
    </row>
    <row r="5" spans="1:5">
      <c r="A5" t="s">
        <v>5</v>
      </c>
      <c r="B5" t="s">
        <v>9</v>
      </c>
      <c r="C5">
        <v>1</v>
      </c>
      <c r="D5">
        <f>Table19[[#This Row],[08/2024 Rating]]</f>
        <v>1</v>
      </c>
      <c r="E5">
        <f>Table19[[#This Row],[12/2024 Rating]]-Table19[[#This Row],[08/2024 Rating]]</f>
        <v>0</v>
      </c>
    </row>
    <row r="6" spans="1:5">
      <c r="A6" t="s">
        <v>5</v>
      </c>
      <c r="B6" t="s">
        <v>10</v>
      </c>
      <c r="C6">
        <v>1</v>
      </c>
      <c r="D6">
        <f>Table19[[#This Row],[08/2024 Rating]]</f>
        <v>1</v>
      </c>
      <c r="E6">
        <f>Table19[[#This Row],[12/2024 Rating]]-Table19[[#This Row],[08/2024 Rating]]</f>
        <v>0</v>
      </c>
    </row>
    <row r="7" spans="1:5">
      <c r="A7" t="s">
        <v>5</v>
      </c>
      <c r="B7" t="s">
        <v>11</v>
      </c>
      <c r="C7">
        <v>1</v>
      </c>
      <c r="D7">
        <f>Table19[[#This Row],[08/2024 Rating]]</f>
        <v>1</v>
      </c>
      <c r="E7">
        <f>Table19[[#This Row],[12/2024 Rating]]-Table19[[#This Row],[08/2024 Rating]]</f>
        <v>0</v>
      </c>
    </row>
    <row r="8" spans="1:5">
      <c r="A8" t="s">
        <v>5</v>
      </c>
      <c r="B8" t="s">
        <v>12</v>
      </c>
      <c r="C8">
        <v>1</v>
      </c>
      <c r="D8">
        <f>Table19[[#This Row],[08/2024 Rating]]</f>
        <v>1</v>
      </c>
      <c r="E8">
        <f>Table19[[#This Row],[12/2024 Rating]]-Table19[[#This Row],[08/2024 Rating]]</f>
        <v>0</v>
      </c>
    </row>
    <row r="9" spans="1:5">
      <c r="A9" t="s">
        <v>5</v>
      </c>
      <c r="B9" t="s">
        <v>13</v>
      </c>
      <c r="C9">
        <v>1</v>
      </c>
      <c r="D9">
        <f>Table19[[#This Row],[08/2024 Rating]]</f>
        <v>1</v>
      </c>
      <c r="E9">
        <f>Table19[[#This Row],[12/2024 Rating]]-Table19[[#This Row],[08/2024 Rating]]</f>
        <v>0</v>
      </c>
    </row>
    <row r="10" spans="1:5">
      <c r="A10" t="s">
        <v>5</v>
      </c>
      <c r="B10" t="s">
        <v>14</v>
      </c>
      <c r="C10">
        <v>1</v>
      </c>
      <c r="D10">
        <f>Table19[[#This Row],[08/2024 Rating]]</f>
        <v>1</v>
      </c>
      <c r="E10">
        <f>Table19[[#This Row],[12/2024 Rating]]-Table19[[#This Row],[08/2024 Rating]]</f>
        <v>0</v>
      </c>
    </row>
    <row r="11" spans="1:5">
      <c r="A11" t="s">
        <v>5</v>
      </c>
      <c r="B11" t="s">
        <v>15</v>
      </c>
      <c r="C11">
        <v>1</v>
      </c>
      <c r="D11">
        <f>Table19[[#This Row],[08/2024 Rating]]</f>
        <v>1</v>
      </c>
      <c r="E11">
        <f>Table19[[#This Row],[12/2024 Rating]]-Table19[[#This Row],[08/2024 Rating]]</f>
        <v>0</v>
      </c>
    </row>
    <row r="12" spans="1:5">
      <c r="A12" t="s">
        <v>16</v>
      </c>
      <c r="B12" t="s">
        <v>6</v>
      </c>
      <c r="C12">
        <v>3</v>
      </c>
      <c r="D12">
        <f>Table19[[#This Row],[08/2024 Rating]]</f>
        <v>3</v>
      </c>
      <c r="E12">
        <f>Table19[[#This Row],[12/2024 Rating]]-Table19[[#This Row],[08/2024 Rating]]</f>
        <v>0</v>
      </c>
    </row>
    <row r="13" spans="1:5">
      <c r="A13" t="s">
        <v>16</v>
      </c>
      <c r="B13" t="s">
        <v>7</v>
      </c>
      <c r="C13">
        <v>3</v>
      </c>
      <c r="D13">
        <f>Table19[[#This Row],[08/2024 Rating]]</f>
        <v>3</v>
      </c>
      <c r="E13">
        <f>Table19[[#This Row],[12/2024 Rating]]-Table19[[#This Row],[08/2024 Rating]]</f>
        <v>0</v>
      </c>
    </row>
    <row r="14" spans="1:5">
      <c r="A14" t="s">
        <v>16</v>
      </c>
      <c r="B14" t="s">
        <v>8</v>
      </c>
      <c r="C14">
        <v>3</v>
      </c>
      <c r="D14">
        <f>Table19[[#This Row],[08/2024 Rating]]</f>
        <v>3</v>
      </c>
      <c r="E14">
        <f>Table19[[#This Row],[12/2024 Rating]]-Table19[[#This Row],[08/2024 Rating]]</f>
        <v>0</v>
      </c>
    </row>
    <row r="15" spans="1:5">
      <c r="A15" t="s">
        <v>16</v>
      </c>
      <c r="B15" t="s">
        <v>9</v>
      </c>
      <c r="C15">
        <v>1</v>
      </c>
      <c r="D15">
        <f>Table19[[#This Row],[08/2024 Rating]]</f>
        <v>1</v>
      </c>
      <c r="E15">
        <f>Table19[[#This Row],[12/2024 Rating]]-Table19[[#This Row],[08/2024 Rating]]</f>
        <v>0</v>
      </c>
    </row>
    <row r="16" spans="1:5">
      <c r="A16" t="s">
        <v>16</v>
      </c>
      <c r="B16" t="s">
        <v>10</v>
      </c>
      <c r="C16">
        <v>3</v>
      </c>
      <c r="D16">
        <f>Table19[[#This Row],[08/2024 Rating]]</f>
        <v>3</v>
      </c>
      <c r="E16">
        <f>Table19[[#This Row],[12/2024 Rating]]-Table19[[#This Row],[08/2024 Rating]]</f>
        <v>0</v>
      </c>
    </row>
    <row r="17" spans="1:5">
      <c r="A17" t="s">
        <v>16</v>
      </c>
      <c r="B17" t="s">
        <v>11</v>
      </c>
      <c r="C17">
        <v>3</v>
      </c>
      <c r="D17">
        <f>Table19[[#This Row],[08/2024 Rating]]</f>
        <v>3</v>
      </c>
      <c r="E17">
        <f>Table19[[#This Row],[12/2024 Rating]]-Table19[[#This Row],[08/2024 Rating]]</f>
        <v>0</v>
      </c>
    </row>
    <row r="18" spans="1:5">
      <c r="A18" t="s">
        <v>16</v>
      </c>
      <c r="B18" t="s">
        <v>12</v>
      </c>
      <c r="C18">
        <v>3</v>
      </c>
      <c r="D18">
        <f>Table19[[#This Row],[08/2024 Rating]]</f>
        <v>3</v>
      </c>
      <c r="E18">
        <f>Table19[[#This Row],[12/2024 Rating]]-Table19[[#This Row],[08/2024 Rating]]</f>
        <v>0</v>
      </c>
    </row>
    <row r="19" spans="1:5">
      <c r="A19" t="s">
        <v>16</v>
      </c>
      <c r="B19" t="s">
        <v>13</v>
      </c>
      <c r="C19">
        <v>3</v>
      </c>
      <c r="D19">
        <f>Table19[[#This Row],[08/2024 Rating]]</f>
        <v>3</v>
      </c>
      <c r="E19">
        <f>Table19[[#This Row],[12/2024 Rating]]-Table19[[#This Row],[08/2024 Rating]]</f>
        <v>0</v>
      </c>
    </row>
    <row r="20" spans="1:5">
      <c r="A20" t="s">
        <v>16</v>
      </c>
      <c r="B20" t="s">
        <v>14</v>
      </c>
      <c r="C20">
        <v>3</v>
      </c>
      <c r="D20">
        <f>Table19[[#This Row],[08/2024 Rating]]</f>
        <v>3</v>
      </c>
      <c r="E20">
        <f>Table19[[#This Row],[12/2024 Rating]]-Table19[[#This Row],[08/2024 Rating]]</f>
        <v>0</v>
      </c>
    </row>
    <row r="21" spans="1:5">
      <c r="A21" t="s">
        <v>16</v>
      </c>
      <c r="B21" t="s">
        <v>15</v>
      </c>
      <c r="C21">
        <v>3</v>
      </c>
      <c r="D21">
        <f>Table19[[#This Row],[08/2024 Rating]]</f>
        <v>3</v>
      </c>
      <c r="E21">
        <f>Table19[[#This Row],[12/2024 Rating]]-Table19[[#This Row],[08/2024 Rating]]</f>
        <v>0</v>
      </c>
    </row>
    <row r="22" spans="1:5">
      <c r="A22" t="s">
        <v>17</v>
      </c>
      <c r="B22" t="s">
        <v>6</v>
      </c>
      <c r="C22">
        <v>3</v>
      </c>
      <c r="D22">
        <f>Table19[[#This Row],[08/2024 Rating]]</f>
        <v>3</v>
      </c>
      <c r="E22">
        <f>Table19[[#This Row],[12/2024 Rating]]-Table19[[#This Row],[08/2024 Rating]]</f>
        <v>0</v>
      </c>
    </row>
    <row r="23" spans="1:5">
      <c r="A23" t="s">
        <v>17</v>
      </c>
      <c r="B23" t="s">
        <v>7</v>
      </c>
      <c r="C23">
        <v>3</v>
      </c>
      <c r="D23">
        <f>Table19[[#This Row],[08/2024 Rating]]</f>
        <v>3</v>
      </c>
      <c r="E23">
        <f>Table19[[#This Row],[12/2024 Rating]]-Table19[[#This Row],[08/2024 Rating]]</f>
        <v>0</v>
      </c>
    </row>
    <row r="24" spans="1:5">
      <c r="A24" t="s">
        <v>17</v>
      </c>
      <c r="B24" t="s">
        <v>8</v>
      </c>
      <c r="C24">
        <v>2</v>
      </c>
      <c r="D24">
        <f>Table19[[#This Row],[08/2024 Rating]]</f>
        <v>2</v>
      </c>
      <c r="E24">
        <f>Table19[[#This Row],[12/2024 Rating]]-Table19[[#This Row],[08/2024 Rating]]</f>
        <v>0</v>
      </c>
    </row>
    <row r="25" spans="1:5">
      <c r="A25" t="s">
        <v>17</v>
      </c>
      <c r="B25" t="s">
        <v>9</v>
      </c>
      <c r="C25">
        <v>1</v>
      </c>
      <c r="D25">
        <f>Table19[[#This Row],[08/2024 Rating]]</f>
        <v>1</v>
      </c>
      <c r="E25">
        <f>Table19[[#This Row],[12/2024 Rating]]-Table19[[#This Row],[08/2024 Rating]]</f>
        <v>0</v>
      </c>
    </row>
    <row r="26" spans="1:5">
      <c r="A26" t="s">
        <v>17</v>
      </c>
      <c r="B26" t="s">
        <v>10</v>
      </c>
      <c r="C26">
        <v>3</v>
      </c>
      <c r="D26">
        <f>Table19[[#This Row],[08/2024 Rating]]</f>
        <v>3</v>
      </c>
      <c r="E26">
        <f>Table19[[#This Row],[12/2024 Rating]]-Table19[[#This Row],[08/2024 Rating]]</f>
        <v>0</v>
      </c>
    </row>
    <row r="27" spans="1:5">
      <c r="A27" t="s">
        <v>17</v>
      </c>
      <c r="B27" t="s">
        <v>11</v>
      </c>
      <c r="C27">
        <v>3</v>
      </c>
      <c r="D27">
        <f>Table19[[#This Row],[08/2024 Rating]]</f>
        <v>3</v>
      </c>
      <c r="E27">
        <f>Table19[[#This Row],[12/2024 Rating]]-Table19[[#This Row],[08/2024 Rating]]</f>
        <v>0</v>
      </c>
    </row>
    <row r="28" spans="1:5">
      <c r="A28" t="s">
        <v>17</v>
      </c>
      <c r="B28" t="s">
        <v>12</v>
      </c>
      <c r="C28">
        <v>2</v>
      </c>
      <c r="D28">
        <f>Table19[[#This Row],[08/2024 Rating]]</f>
        <v>2</v>
      </c>
      <c r="E28">
        <f>Table19[[#This Row],[12/2024 Rating]]-Table19[[#This Row],[08/2024 Rating]]</f>
        <v>0</v>
      </c>
    </row>
    <row r="29" spans="1:5">
      <c r="A29" t="s">
        <v>17</v>
      </c>
      <c r="B29" t="s">
        <v>13</v>
      </c>
      <c r="C29">
        <v>3</v>
      </c>
      <c r="D29">
        <f>Table19[[#This Row],[08/2024 Rating]]</f>
        <v>3</v>
      </c>
      <c r="E29">
        <f>Table19[[#This Row],[12/2024 Rating]]-Table19[[#This Row],[08/2024 Rating]]</f>
        <v>0</v>
      </c>
    </row>
    <row r="30" spans="1:5">
      <c r="A30" t="s">
        <v>17</v>
      </c>
      <c r="B30" t="s">
        <v>14</v>
      </c>
      <c r="C30">
        <v>2</v>
      </c>
      <c r="D30">
        <f>Table19[[#This Row],[08/2024 Rating]]</f>
        <v>2</v>
      </c>
      <c r="E30">
        <f>Table19[[#This Row],[12/2024 Rating]]-Table19[[#This Row],[08/2024 Rating]]</f>
        <v>0</v>
      </c>
    </row>
    <row r="31" spans="1:5">
      <c r="A31" t="s">
        <v>17</v>
      </c>
      <c r="B31" t="s">
        <v>15</v>
      </c>
      <c r="C31">
        <v>2</v>
      </c>
      <c r="D31">
        <f>Table19[[#This Row],[08/2024 Rating]]</f>
        <v>2</v>
      </c>
      <c r="E31">
        <f>Table19[[#This Row],[12/2024 Rating]]-Table19[[#This Row],[08/2024 Rating]]</f>
        <v>0</v>
      </c>
    </row>
    <row r="32" spans="1:5">
      <c r="A32" t="s">
        <v>18</v>
      </c>
      <c r="B32" t="s">
        <v>6</v>
      </c>
      <c r="C32">
        <v>3</v>
      </c>
      <c r="D32">
        <f>Table19[[#This Row],[08/2024 Rating]]</f>
        <v>3</v>
      </c>
      <c r="E32">
        <f>Table19[[#This Row],[12/2024 Rating]]-Table19[[#This Row],[08/2024 Rating]]</f>
        <v>0</v>
      </c>
    </row>
    <row r="33" spans="1:5">
      <c r="A33" t="s">
        <v>18</v>
      </c>
      <c r="B33" t="s">
        <v>7</v>
      </c>
      <c r="C33">
        <v>3</v>
      </c>
      <c r="D33">
        <f>Table19[[#This Row],[08/2024 Rating]]</f>
        <v>3</v>
      </c>
      <c r="E33">
        <f>Table19[[#This Row],[12/2024 Rating]]-Table19[[#This Row],[08/2024 Rating]]</f>
        <v>0</v>
      </c>
    </row>
    <row r="34" spans="1:5">
      <c r="A34" t="s">
        <v>18</v>
      </c>
      <c r="B34" t="s">
        <v>8</v>
      </c>
      <c r="C34">
        <v>3</v>
      </c>
      <c r="D34">
        <f>Table19[[#This Row],[08/2024 Rating]]</f>
        <v>3</v>
      </c>
      <c r="E34">
        <f>Table19[[#This Row],[12/2024 Rating]]-Table19[[#This Row],[08/2024 Rating]]</f>
        <v>0</v>
      </c>
    </row>
    <row r="35" spans="1:5">
      <c r="A35" t="s">
        <v>18</v>
      </c>
      <c r="B35" t="s">
        <v>9</v>
      </c>
      <c r="C35">
        <v>3</v>
      </c>
      <c r="D35">
        <f>Table19[[#This Row],[08/2024 Rating]]</f>
        <v>3</v>
      </c>
      <c r="E35">
        <f>Table19[[#This Row],[12/2024 Rating]]-Table19[[#This Row],[08/2024 Rating]]</f>
        <v>0</v>
      </c>
    </row>
    <row r="36" spans="1:5">
      <c r="A36" t="s">
        <v>18</v>
      </c>
      <c r="B36" t="s">
        <v>10</v>
      </c>
      <c r="C36">
        <v>3</v>
      </c>
      <c r="D36">
        <f>Table19[[#This Row],[08/2024 Rating]]</f>
        <v>3</v>
      </c>
      <c r="E36">
        <f>Table19[[#This Row],[12/2024 Rating]]-Table19[[#This Row],[08/2024 Rating]]</f>
        <v>0</v>
      </c>
    </row>
    <row r="37" spans="1:5">
      <c r="A37" t="s">
        <v>18</v>
      </c>
      <c r="B37" t="s">
        <v>11</v>
      </c>
      <c r="C37">
        <v>3</v>
      </c>
      <c r="D37">
        <f>Table19[[#This Row],[08/2024 Rating]]</f>
        <v>3</v>
      </c>
      <c r="E37">
        <f>Table19[[#This Row],[12/2024 Rating]]-Table19[[#This Row],[08/2024 Rating]]</f>
        <v>0</v>
      </c>
    </row>
    <row r="38" spans="1:5">
      <c r="A38" t="s">
        <v>18</v>
      </c>
      <c r="B38" t="s">
        <v>12</v>
      </c>
      <c r="C38">
        <v>3</v>
      </c>
      <c r="D38">
        <f>Table19[[#This Row],[08/2024 Rating]]</f>
        <v>3</v>
      </c>
      <c r="E38">
        <f>Table19[[#This Row],[12/2024 Rating]]-Table19[[#This Row],[08/2024 Rating]]</f>
        <v>0</v>
      </c>
    </row>
    <row r="39" spans="1:5">
      <c r="A39" t="s">
        <v>18</v>
      </c>
      <c r="B39" t="s">
        <v>13</v>
      </c>
      <c r="C39">
        <v>3</v>
      </c>
      <c r="D39">
        <f>Table19[[#This Row],[08/2024 Rating]]</f>
        <v>3</v>
      </c>
      <c r="E39">
        <f>Table19[[#This Row],[12/2024 Rating]]-Table19[[#This Row],[08/2024 Rating]]</f>
        <v>0</v>
      </c>
    </row>
    <row r="40" spans="1:5">
      <c r="A40" t="s">
        <v>18</v>
      </c>
      <c r="B40" t="s">
        <v>14</v>
      </c>
      <c r="C40">
        <v>3</v>
      </c>
      <c r="D40">
        <f>Table19[[#This Row],[08/2024 Rating]]</f>
        <v>3</v>
      </c>
      <c r="E40">
        <f>Table19[[#This Row],[12/2024 Rating]]-Table19[[#This Row],[08/2024 Rating]]</f>
        <v>0</v>
      </c>
    </row>
    <row r="41" spans="1:5">
      <c r="A41" t="s">
        <v>18</v>
      </c>
      <c r="B41" t="s">
        <v>15</v>
      </c>
      <c r="C41">
        <v>3</v>
      </c>
      <c r="D41">
        <f>Table19[[#This Row],[08/2024 Rating]]</f>
        <v>3</v>
      </c>
      <c r="E41">
        <f>Table19[[#This Row],[12/2024 Rating]]-Table19[[#This Row],[08/2024 Rating]]</f>
        <v>0</v>
      </c>
    </row>
    <row r="42" spans="1:5">
      <c r="A42" t="s">
        <v>19</v>
      </c>
      <c r="B42" t="s">
        <v>6</v>
      </c>
      <c r="C42">
        <v>3</v>
      </c>
      <c r="D42">
        <f>Table19[[#This Row],[08/2024 Rating]]</f>
        <v>3</v>
      </c>
      <c r="E42">
        <f>Table19[[#This Row],[12/2024 Rating]]-Table19[[#This Row],[08/2024 Rating]]</f>
        <v>0</v>
      </c>
    </row>
    <row r="43" spans="1:5">
      <c r="A43" t="s">
        <v>19</v>
      </c>
      <c r="B43" t="s">
        <v>7</v>
      </c>
      <c r="C43">
        <v>3</v>
      </c>
      <c r="D43">
        <f>Table19[[#This Row],[08/2024 Rating]]</f>
        <v>3</v>
      </c>
      <c r="E43">
        <f>Table19[[#This Row],[12/2024 Rating]]-Table19[[#This Row],[08/2024 Rating]]</f>
        <v>0</v>
      </c>
    </row>
    <row r="44" spans="1:5">
      <c r="A44" t="s">
        <v>19</v>
      </c>
      <c r="B44" t="s">
        <v>8</v>
      </c>
      <c r="C44">
        <v>3</v>
      </c>
      <c r="D44">
        <f>Table19[[#This Row],[08/2024 Rating]]</f>
        <v>3</v>
      </c>
      <c r="E44">
        <f>Table19[[#This Row],[12/2024 Rating]]-Table19[[#This Row],[08/2024 Rating]]</f>
        <v>0</v>
      </c>
    </row>
    <row r="45" spans="1:5">
      <c r="A45" t="s">
        <v>19</v>
      </c>
      <c r="B45" t="s">
        <v>9</v>
      </c>
      <c r="C45">
        <v>2</v>
      </c>
      <c r="D45">
        <f>Table19[[#This Row],[08/2024 Rating]]</f>
        <v>2</v>
      </c>
      <c r="E45">
        <f>Table19[[#This Row],[12/2024 Rating]]-Table19[[#This Row],[08/2024 Rating]]</f>
        <v>0</v>
      </c>
    </row>
    <row r="46" spans="1:5">
      <c r="A46" t="s">
        <v>19</v>
      </c>
      <c r="B46" t="s">
        <v>10</v>
      </c>
      <c r="C46">
        <v>3</v>
      </c>
      <c r="D46">
        <f>Table19[[#This Row],[08/2024 Rating]]</f>
        <v>3</v>
      </c>
      <c r="E46">
        <f>Table19[[#This Row],[12/2024 Rating]]-Table19[[#This Row],[08/2024 Rating]]</f>
        <v>0</v>
      </c>
    </row>
    <row r="47" spans="1:5">
      <c r="A47" t="s">
        <v>19</v>
      </c>
      <c r="B47" t="s">
        <v>11</v>
      </c>
      <c r="C47">
        <v>3</v>
      </c>
      <c r="D47">
        <f>Table19[[#This Row],[08/2024 Rating]]</f>
        <v>3</v>
      </c>
      <c r="E47">
        <f>Table19[[#This Row],[12/2024 Rating]]-Table19[[#This Row],[08/2024 Rating]]</f>
        <v>0</v>
      </c>
    </row>
    <row r="48" spans="1:5">
      <c r="A48" t="s">
        <v>19</v>
      </c>
      <c r="B48" t="s">
        <v>12</v>
      </c>
      <c r="C48">
        <v>3</v>
      </c>
      <c r="D48">
        <f>Table19[[#This Row],[08/2024 Rating]]</f>
        <v>3</v>
      </c>
      <c r="E48">
        <f>Table19[[#This Row],[12/2024 Rating]]-Table19[[#This Row],[08/2024 Rating]]</f>
        <v>0</v>
      </c>
    </row>
    <row r="49" spans="1:5">
      <c r="A49" t="s">
        <v>19</v>
      </c>
      <c r="B49" t="s">
        <v>13</v>
      </c>
      <c r="C49">
        <v>3</v>
      </c>
      <c r="D49">
        <f>Table19[[#This Row],[08/2024 Rating]]</f>
        <v>3</v>
      </c>
      <c r="E49">
        <f>Table19[[#This Row],[12/2024 Rating]]-Table19[[#This Row],[08/2024 Rating]]</f>
        <v>0</v>
      </c>
    </row>
    <row r="50" spans="1:5">
      <c r="A50" t="s">
        <v>19</v>
      </c>
      <c r="B50" t="s">
        <v>14</v>
      </c>
      <c r="C50">
        <v>3</v>
      </c>
      <c r="D50">
        <f>Table19[[#This Row],[08/2024 Rating]]</f>
        <v>3</v>
      </c>
      <c r="E50">
        <f>Table19[[#This Row],[12/2024 Rating]]-Table19[[#This Row],[08/2024 Rating]]</f>
        <v>0</v>
      </c>
    </row>
    <row r="51" spans="1:5">
      <c r="A51" t="s">
        <v>19</v>
      </c>
      <c r="B51" t="s">
        <v>15</v>
      </c>
      <c r="C51">
        <v>3</v>
      </c>
      <c r="D51">
        <f>Table19[[#This Row],[08/2024 Rating]]</f>
        <v>3</v>
      </c>
      <c r="E51">
        <f>Table19[[#This Row],[12/2024 Rating]]-Table19[[#This Row],[08/2024 Rating]]</f>
        <v>0</v>
      </c>
    </row>
    <row r="52" spans="1:5">
      <c r="A52" t="s">
        <v>20</v>
      </c>
      <c r="B52" t="s">
        <v>6</v>
      </c>
      <c r="C52">
        <v>3</v>
      </c>
      <c r="D52">
        <f>Table19[[#This Row],[08/2024 Rating]]</f>
        <v>3</v>
      </c>
      <c r="E52">
        <f>Table19[[#This Row],[12/2024 Rating]]-Table19[[#This Row],[08/2024 Rating]]</f>
        <v>0</v>
      </c>
    </row>
    <row r="53" spans="1:5">
      <c r="A53" t="s">
        <v>20</v>
      </c>
      <c r="B53" t="s">
        <v>7</v>
      </c>
      <c r="C53">
        <v>3</v>
      </c>
      <c r="D53">
        <f>Table19[[#This Row],[08/2024 Rating]]</f>
        <v>3</v>
      </c>
      <c r="E53">
        <f>Table19[[#This Row],[12/2024 Rating]]-Table19[[#This Row],[08/2024 Rating]]</f>
        <v>0</v>
      </c>
    </row>
    <row r="54" spans="1:5">
      <c r="A54" t="s">
        <v>20</v>
      </c>
      <c r="B54" t="s">
        <v>8</v>
      </c>
      <c r="C54">
        <v>1</v>
      </c>
      <c r="D54">
        <f>Table19[[#This Row],[08/2024 Rating]]</f>
        <v>1</v>
      </c>
      <c r="E54">
        <f>Table19[[#This Row],[12/2024 Rating]]-Table19[[#This Row],[08/2024 Rating]]</f>
        <v>0</v>
      </c>
    </row>
    <row r="55" spans="1:5">
      <c r="A55" t="s">
        <v>20</v>
      </c>
      <c r="B55" t="s">
        <v>9</v>
      </c>
      <c r="C55">
        <v>1</v>
      </c>
      <c r="D55">
        <f>Table19[[#This Row],[08/2024 Rating]]</f>
        <v>1</v>
      </c>
      <c r="E55">
        <f>Table19[[#This Row],[12/2024 Rating]]-Table19[[#This Row],[08/2024 Rating]]</f>
        <v>0</v>
      </c>
    </row>
    <row r="56" spans="1:5">
      <c r="A56" t="s">
        <v>20</v>
      </c>
      <c r="B56" t="s">
        <v>10</v>
      </c>
      <c r="C56">
        <v>3</v>
      </c>
      <c r="D56">
        <f>Table19[[#This Row],[08/2024 Rating]]</f>
        <v>3</v>
      </c>
      <c r="E56">
        <f>Table19[[#This Row],[12/2024 Rating]]-Table19[[#This Row],[08/2024 Rating]]</f>
        <v>0</v>
      </c>
    </row>
    <row r="57" spans="1:5">
      <c r="A57" t="s">
        <v>20</v>
      </c>
      <c r="B57" t="s">
        <v>11</v>
      </c>
      <c r="C57">
        <v>3</v>
      </c>
      <c r="D57">
        <f>Table19[[#This Row],[08/2024 Rating]]</f>
        <v>3</v>
      </c>
      <c r="E57">
        <f>Table19[[#This Row],[12/2024 Rating]]-Table19[[#This Row],[08/2024 Rating]]</f>
        <v>0</v>
      </c>
    </row>
    <row r="58" spans="1:5">
      <c r="A58" t="s">
        <v>20</v>
      </c>
      <c r="B58" t="s">
        <v>12</v>
      </c>
      <c r="C58">
        <v>3</v>
      </c>
      <c r="D58">
        <f>Table19[[#This Row],[08/2024 Rating]]</f>
        <v>3</v>
      </c>
      <c r="E58">
        <f>Table19[[#This Row],[12/2024 Rating]]-Table19[[#This Row],[08/2024 Rating]]</f>
        <v>0</v>
      </c>
    </row>
    <row r="59" spans="1:5">
      <c r="A59" t="s">
        <v>20</v>
      </c>
      <c r="B59" t="s">
        <v>13</v>
      </c>
      <c r="C59">
        <v>3</v>
      </c>
      <c r="D59">
        <f>Table19[[#This Row],[08/2024 Rating]]</f>
        <v>3</v>
      </c>
      <c r="E59">
        <f>Table19[[#This Row],[12/2024 Rating]]-Table19[[#This Row],[08/2024 Rating]]</f>
        <v>0</v>
      </c>
    </row>
    <row r="60" spans="1:5">
      <c r="A60" t="s">
        <v>20</v>
      </c>
      <c r="B60" t="s">
        <v>14</v>
      </c>
      <c r="C60">
        <v>3</v>
      </c>
      <c r="D60">
        <f>Table19[[#This Row],[08/2024 Rating]]</f>
        <v>3</v>
      </c>
      <c r="E60">
        <f>Table19[[#This Row],[12/2024 Rating]]-Table19[[#This Row],[08/2024 Rating]]</f>
        <v>0</v>
      </c>
    </row>
    <row r="61" spans="1:5">
      <c r="A61" t="s">
        <v>20</v>
      </c>
      <c r="B61" t="s">
        <v>15</v>
      </c>
      <c r="C61">
        <v>3</v>
      </c>
      <c r="D61">
        <f>Table19[[#This Row],[08/2024 Rating]]</f>
        <v>3</v>
      </c>
      <c r="E61">
        <f>Table19[[#This Row],[12/2024 Rating]]-Table19[[#This Row],[08/2024 Rating]]</f>
        <v>0</v>
      </c>
    </row>
    <row r="62" spans="1:5">
      <c r="A62" t="s">
        <v>21</v>
      </c>
      <c r="B62" t="s">
        <v>6</v>
      </c>
      <c r="C62">
        <v>3</v>
      </c>
      <c r="D62">
        <f>Table19[[#This Row],[08/2024 Rating]]</f>
        <v>3</v>
      </c>
      <c r="E62">
        <f>Table19[[#This Row],[12/2024 Rating]]-Table19[[#This Row],[08/2024 Rating]]</f>
        <v>0</v>
      </c>
    </row>
    <row r="63" spans="1:5">
      <c r="A63" t="s">
        <v>21</v>
      </c>
      <c r="B63" t="s">
        <v>7</v>
      </c>
      <c r="C63">
        <v>3</v>
      </c>
      <c r="D63">
        <f>Table19[[#This Row],[08/2024 Rating]]</f>
        <v>3</v>
      </c>
      <c r="E63">
        <f>Table19[[#This Row],[12/2024 Rating]]-Table19[[#This Row],[08/2024 Rating]]</f>
        <v>0</v>
      </c>
    </row>
    <row r="64" spans="1:5">
      <c r="A64" t="s">
        <v>21</v>
      </c>
      <c r="B64" t="s">
        <v>8</v>
      </c>
      <c r="C64">
        <v>3</v>
      </c>
      <c r="D64">
        <f>Table19[[#This Row],[08/2024 Rating]]</f>
        <v>3</v>
      </c>
      <c r="E64">
        <f>Table19[[#This Row],[12/2024 Rating]]-Table19[[#This Row],[08/2024 Rating]]</f>
        <v>0</v>
      </c>
    </row>
    <row r="65" spans="1:5">
      <c r="A65" t="s">
        <v>21</v>
      </c>
      <c r="B65" t="s">
        <v>9</v>
      </c>
      <c r="C65">
        <v>1</v>
      </c>
      <c r="D65">
        <f>Table19[[#This Row],[08/2024 Rating]]</f>
        <v>1</v>
      </c>
      <c r="E65">
        <f>Table19[[#This Row],[12/2024 Rating]]-Table19[[#This Row],[08/2024 Rating]]</f>
        <v>0</v>
      </c>
    </row>
    <row r="66" spans="1:5">
      <c r="A66" t="s">
        <v>21</v>
      </c>
      <c r="B66" t="s">
        <v>10</v>
      </c>
      <c r="C66">
        <v>3</v>
      </c>
      <c r="D66">
        <f>Table19[[#This Row],[08/2024 Rating]]</f>
        <v>3</v>
      </c>
      <c r="E66">
        <f>Table19[[#This Row],[12/2024 Rating]]-Table19[[#This Row],[08/2024 Rating]]</f>
        <v>0</v>
      </c>
    </row>
    <row r="67" spans="1:5">
      <c r="A67" t="s">
        <v>21</v>
      </c>
      <c r="B67" t="s">
        <v>11</v>
      </c>
      <c r="C67">
        <v>3</v>
      </c>
      <c r="D67">
        <f>Table19[[#This Row],[08/2024 Rating]]</f>
        <v>3</v>
      </c>
      <c r="E67">
        <f>Table19[[#This Row],[12/2024 Rating]]-Table19[[#This Row],[08/2024 Rating]]</f>
        <v>0</v>
      </c>
    </row>
    <row r="68" spans="1:5">
      <c r="A68" t="s">
        <v>21</v>
      </c>
      <c r="B68" t="s">
        <v>12</v>
      </c>
      <c r="C68">
        <v>3</v>
      </c>
      <c r="D68">
        <f>Table19[[#This Row],[08/2024 Rating]]</f>
        <v>3</v>
      </c>
      <c r="E68">
        <f>Table19[[#This Row],[12/2024 Rating]]-Table19[[#This Row],[08/2024 Rating]]</f>
        <v>0</v>
      </c>
    </row>
    <row r="69" spans="1:5">
      <c r="A69" t="s">
        <v>21</v>
      </c>
      <c r="B69" t="s">
        <v>13</v>
      </c>
      <c r="C69">
        <v>3</v>
      </c>
      <c r="D69">
        <f>Table19[[#This Row],[08/2024 Rating]]</f>
        <v>3</v>
      </c>
      <c r="E69">
        <f>Table19[[#This Row],[12/2024 Rating]]-Table19[[#This Row],[08/2024 Rating]]</f>
        <v>0</v>
      </c>
    </row>
    <row r="70" spans="1:5">
      <c r="A70" t="s">
        <v>21</v>
      </c>
      <c r="B70" t="s">
        <v>14</v>
      </c>
      <c r="C70">
        <v>3</v>
      </c>
      <c r="D70">
        <f>Table19[[#This Row],[08/2024 Rating]]</f>
        <v>3</v>
      </c>
      <c r="E70">
        <f>Table19[[#This Row],[12/2024 Rating]]-Table19[[#This Row],[08/2024 Rating]]</f>
        <v>0</v>
      </c>
    </row>
    <row r="71" spans="1:5">
      <c r="A71" t="s">
        <v>21</v>
      </c>
      <c r="B71" t="s">
        <v>15</v>
      </c>
      <c r="C71">
        <v>1</v>
      </c>
      <c r="D71">
        <f>Table19[[#This Row],[08/2024 Rating]]</f>
        <v>1</v>
      </c>
      <c r="E71">
        <f>Table19[[#This Row],[12/2024 Rating]]-Table19[[#This Row],[08/2024 Rating]]</f>
        <v>0</v>
      </c>
    </row>
    <row r="72" spans="1:5">
      <c r="A72" t="s">
        <v>22</v>
      </c>
      <c r="B72" t="s">
        <v>6</v>
      </c>
      <c r="C72">
        <v>3</v>
      </c>
      <c r="D72">
        <f>Table19[[#This Row],[08/2024 Rating]]</f>
        <v>3</v>
      </c>
      <c r="E72">
        <f>Table19[[#This Row],[12/2024 Rating]]-Table19[[#This Row],[08/2024 Rating]]</f>
        <v>0</v>
      </c>
    </row>
    <row r="73" spans="1:5">
      <c r="A73" t="s">
        <v>22</v>
      </c>
      <c r="B73" t="s">
        <v>7</v>
      </c>
      <c r="C73">
        <v>3</v>
      </c>
      <c r="D73">
        <f>Table19[[#This Row],[08/2024 Rating]]</f>
        <v>3</v>
      </c>
      <c r="E73">
        <f>Table19[[#This Row],[12/2024 Rating]]-Table19[[#This Row],[08/2024 Rating]]</f>
        <v>0</v>
      </c>
    </row>
    <row r="74" spans="1:5">
      <c r="A74" t="s">
        <v>22</v>
      </c>
      <c r="B74" t="s">
        <v>8</v>
      </c>
      <c r="C74">
        <v>3</v>
      </c>
      <c r="D74">
        <f>Table19[[#This Row],[08/2024 Rating]]</f>
        <v>3</v>
      </c>
      <c r="E74">
        <f>Table19[[#This Row],[12/2024 Rating]]-Table19[[#This Row],[08/2024 Rating]]</f>
        <v>0</v>
      </c>
    </row>
    <row r="75" spans="1:5">
      <c r="A75" t="s">
        <v>22</v>
      </c>
      <c r="B75" t="s">
        <v>9</v>
      </c>
      <c r="C75">
        <v>1</v>
      </c>
      <c r="D75">
        <f>Table19[[#This Row],[08/2024 Rating]]</f>
        <v>1</v>
      </c>
      <c r="E75">
        <f>Table19[[#This Row],[12/2024 Rating]]-Table19[[#This Row],[08/2024 Rating]]</f>
        <v>0</v>
      </c>
    </row>
    <row r="76" spans="1:5">
      <c r="A76" t="s">
        <v>22</v>
      </c>
      <c r="B76" t="s">
        <v>10</v>
      </c>
      <c r="C76">
        <v>3</v>
      </c>
      <c r="D76">
        <f>Table19[[#This Row],[08/2024 Rating]]</f>
        <v>3</v>
      </c>
      <c r="E76">
        <f>Table19[[#This Row],[12/2024 Rating]]-Table19[[#This Row],[08/2024 Rating]]</f>
        <v>0</v>
      </c>
    </row>
    <row r="77" spans="1:5">
      <c r="A77" t="s">
        <v>22</v>
      </c>
      <c r="B77" t="s">
        <v>11</v>
      </c>
      <c r="C77">
        <v>3</v>
      </c>
      <c r="D77">
        <f>Table19[[#This Row],[08/2024 Rating]]</f>
        <v>3</v>
      </c>
      <c r="E77">
        <f>Table19[[#This Row],[12/2024 Rating]]-Table19[[#This Row],[08/2024 Rating]]</f>
        <v>0</v>
      </c>
    </row>
    <row r="78" spans="1:5">
      <c r="A78" t="s">
        <v>22</v>
      </c>
      <c r="B78" t="s">
        <v>12</v>
      </c>
      <c r="C78">
        <v>3</v>
      </c>
      <c r="D78">
        <f>Table19[[#This Row],[08/2024 Rating]]</f>
        <v>3</v>
      </c>
      <c r="E78">
        <f>Table19[[#This Row],[12/2024 Rating]]-Table19[[#This Row],[08/2024 Rating]]</f>
        <v>0</v>
      </c>
    </row>
    <row r="79" spans="1:5">
      <c r="A79" t="s">
        <v>22</v>
      </c>
      <c r="B79" t="s">
        <v>13</v>
      </c>
      <c r="C79">
        <v>3</v>
      </c>
      <c r="D79">
        <f>Table19[[#This Row],[08/2024 Rating]]</f>
        <v>3</v>
      </c>
      <c r="E79">
        <f>Table19[[#This Row],[12/2024 Rating]]-Table19[[#This Row],[08/2024 Rating]]</f>
        <v>0</v>
      </c>
    </row>
    <row r="80" spans="1:5">
      <c r="A80" t="s">
        <v>22</v>
      </c>
      <c r="B80" t="s">
        <v>14</v>
      </c>
      <c r="C80">
        <v>3</v>
      </c>
      <c r="D80">
        <f>Table19[[#This Row],[08/2024 Rating]]</f>
        <v>3</v>
      </c>
      <c r="E80">
        <f>Table19[[#This Row],[12/2024 Rating]]-Table19[[#This Row],[08/2024 Rating]]</f>
        <v>0</v>
      </c>
    </row>
    <row r="81" spans="1:5">
      <c r="A81" t="s">
        <v>22</v>
      </c>
      <c r="B81" t="s">
        <v>15</v>
      </c>
      <c r="C81">
        <v>1</v>
      </c>
      <c r="D81">
        <f>Table19[[#This Row],[08/2024 Rating]]</f>
        <v>1</v>
      </c>
      <c r="E81">
        <f>Table19[[#This Row],[12/2024 Rating]]-Table19[[#This Row],[08/2024 Rating]]</f>
        <v>0</v>
      </c>
    </row>
    <row r="82" spans="1:5">
      <c r="A82" t="s">
        <v>29</v>
      </c>
      <c r="B82" t="s">
        <v>6</v>
      </c>
      <c r="C82">
        <v>3</v>
      </c>
      <c r="D82">
        <v>1</v>
      </c>
      <c r="E82" s="7">
        <f>Table19[[#This Row],[12/2024 Rating]]-Table19[[#This Row],[08/2024 Rating]]</f>
        <v>-2</v>
      </c>
    </row>
    <row r="83" spans="1:5">
      <c r="A83" t="s">
        <v>29</v>
      </c>
      <c r="B83" t="s">
        <v>7</v>
      </c>
      <c r="C83">
        <v>3</v>
      </c>
      <c r="D83">
        <v>1</v>
      </c>
      <c r="E83" s="7">
        <f>Table19[[#This Row],[12/2024 Rating]]-Table19[[#This Row],[08/2024 Rating]]</f>
        <v>-2</v>
      </c>
    </row>
    <row r="84" spans="1:5">
      <c r="A84" t="s">
        <v>29</v>
      </c>
      <c r="B84" t="s">
        <v>8</v>
      </c>
      <c r="C84">
        <v>3</v>
      </c>
      <c r="D84">
        <v>1</v>
      </c>
      <c r="E84" s="7">
        <f>Table19[[#This Row],[12/2024 Rating]]-Table19[[#This Row],[08/2024 Rating]]</f>
        <v>-2</v>
      </c>
    </row>
    <row r="85" spans="1:5">
      <c r="A85" t="s">
        <v>29</v>
      </c>
      <c r="B85" t="s">
        <v>9</v>
      </c>
      <c r="C85">
        <v>3</v>
      </c>
      <c r="D85">
        <v>1</v>
      </c>
      <c r="E85" s="7">
        <f>Table19[[#This Row],[12/2024 Rating]]-Table19[[#This Row],[08/2024 Rating]]</f>
        <v>-2</v>
      </c>
    </row>
    <row r="86" spans="1:5">
      <c r="A86" t="s">
        <v>29</v>
      </c>
      <c r="B86" t="s">
        <v>10</v>
      </c>
      <c r="C86">
        <v>3</v>
      </c>
      <c r="D86">
        <v>1</v>
      </c>
      <c r="E86" s="7">
        <f>Table19[[#This Row],[12/2024 Rating]]-Table19[[#This Row],[08/2024 Rating]]</f>
        <v>-2</v>
      </c>
    </row>
    <row r="87" spans="1:5">
      <c r="A87" t="s">
        <v>29</v>
      </c>
      <c r="B87" t="s">
        <v>11</v>
      </c>
      <c r="C87">
        <v>3</v>
      </c>
      <c r="D87">
        <v>1</v>
      </c>
      <c r="E87" s="7">
        <f>Table19[[#This Row],[12/2024 Rating]]-Table19[[#This Row],[08/2024 Rating]]</f>
        <v>-2</v>
      </c>
    </row>
    <row r="88" spans="1:5">
      <c r="A88" t="s">
        <v>29</v>
      </c>
      <c r="B88" t="s">
        <v>12</v>
      </c>
      <c r="C88">
        <v>3</v>
      </c>
      <c r="D88">
        <v>1</v>
      </c>
      <c r="E88" s="7">
        <f>Table19[[#This Row],[12/2024 Rating]]-Table19[[#This Row],[08/2024 Rating]]</f>
        <v>-2</v>
      </c>
    </row>
    <row r="89" spans="1:5">
      <c r="A89" t="s">
        <v>29</v>
      </c>
      <c r="B89" t="s">
        <v>13</v>
      </c>
      <c r="C89">
        <v>3</v>
      </c>
      <c r="D89">
        <v>1</v>
      </c>
      <c r="E89" s="7">
        <f>Table19[[#This Row],[12/2024 Rating]]-Table19[[#This Row],[08/2024 Rating]]</f>
        <v>-2</v>
      </c>
    </row>
    <row r="90" spans="1:5">
      <c r="A90" t="s">
        <v>29</v>
      </c>
      <c r="B90" t="s">
        <v>14</v>
      </c>
      <c r="C90">
        <v>3</v>
      </c>
      <c r="D90">
        <v>1</v>
      </c>
      <c r="E90" s="7">
        <f>Table19[[#This Row],[12/2024 Rating]]-Table19[[#This Row],[08/2024 Rating]]</f>
        <v>-2</v>
      </c>
    </row>
    <row r="91" spans="1:5">
      <c r="A91" t="s">
        <v>29</v>
      </c>
      <c r="B91" t="s">
        <v>15</v>
      </c>
      <c r="C91">
        <v>3</v>
      </c>
      <c r="D91">
        <v>1</v>
      </c>
      <c r="E91" s="7">
        <f>Table19[[#This Row],[12/2024 Rating]]-Table19[[#This Row],[08/2024 Rating]]</f>
        <v>-2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41"/>
  <sheetViews>
    <sheetView topLeftCell="A105" workbookViewId="0">
      <selection activeCell="D121" sqref="D121"/>
    </sheetView>
  </sheetViews>
  <sheetFormatPr defaultRowHeight="14.45"/>
  <cols>
    <col min="1" max="1" width="22.7109375" customWidth="1"/>
    <col min="2" max="2" width="22" customWidth="1"/>
    <col min="3" max="4" width="15.42578125" customWidth="1"/>
    <col min="5" max="5" width="23.7109375" customWidth="1"/>
  </cols>
  <sheetData>
    <row r="1" spans="1:5">
      <c r="A1" s="3" t="s">
        <v>0</v>
      </c>
      <c r="B1" s="4" t="s">
        <v>1</v>
      </c>
      <c r="C1" s="5" t="s">
        <v>2</v>
      </c>
      <c r="D1" s="4" t="s">
        <v>3</v>
      </c>
      <c r="E1" s="6" t="s">
        <v>4</v>
      </c>
    </row>
    <row r="2" spans="1:5">
      <c r="A2" t="s">
        <v>5</v>
      </c>
      <c r="B2" t="s">
        <v>6</v>
      </c>
      <c r="C2">
        <v>1</v>
      </c>
      <c r="D2">
        <f>C2</f>
        <v>1</v>
      </c>
      <c r="E2">
        <f>D2-C2</f>
        <v>0</v>
      </c>
    </row>
    <row r="3" spans="1:5">
      <c r="A3" t="s">
        <v>5</v>
      </c>
      <c r="B3" t="s">
        <v>7</v>
      </c>
      <c r="C3">
        <v>1</v>
      </c>
      <c r="D3">
        <f t="shared" ref="D3:D66" si="0">C3</f>
        <v>1</v>
      </c>
      <c r="E3">
        <f t="shared" ref="E3:E66" si="1">D3-C3</f>
        <v>0</v>
      </c>
    </row>
    <row r="4" spans="1:5">
      <c r="A4" t="s">
        <v>5</v>
      </c>
      <c r="B4" t="s">
        <v>8</v>
      </c>
      <c r="C4">
        <v>1</v>
      </c>
      <c r="D4">
        <f t="shared" si="0"/>
        <v>1</v>
      </c>
      <c r="E4">
        <f t="shared" si="1"/>
        <v>0</v>
      </c>
    </row>
    <row r="5" spans="1:5">
      <c r="A5" t="s">
        <v>5</v>
      </c>
      <c r="B5" t="s">
        <v>9</v>
      </c>
      <c r="C5">
        <v>1</v>
      </c>
      <c r="D5">
        <f t="shared" si="0"/>
        <v>1</v>
      </c>
      <c r="E5">
        <f t="shared" si="1"/>
        <v>0</v>
      </c>
    </row>
    <row r="6" spans="1:5">
      <c r="A6" t="s">
        <v>5</v>
      </c>
      <c r="B6" t="s">
        <v>10</v>
      </c>
      <c r="C6">
        <v>1</v>
      </c>
      <c r="D6">
        <f t="shared" si="0"/>
        <v>1</v>
      </c>
      <c r="E6">
        <f t="shared" si="1"/>
        <v>0</v>
      </c>
    </row>
    <row r="7" spans="1:5">
      <c r="A7" t="s">
        <v>5</v>
      </c>
      <c r="B7" t="s">
        <v>11</v>
      </c>
      <c r="C7">
        <v>1</v>
      </c>
      <c r="D7">
        <f t="shared" si="0"/>
        <v>1</v>
      </c>
      <c r="E7">
        <f t="shared" si="1"/>
        <v>0</v>
      </c>
    </row>
    <row r="8" spans="1:5">
      <c r="A8" t="s">
        <v>5</v>
      </c>
      <c r="B8" t="s">
        <v>12</v>
      </c>
      <c r="C8">
        <v>1</v>
      </c>
      <c r="D8">
        <f t="shared" si="0"/>
        <v>1</v>
      </c>
      <c r="E8">
        <f t="shared" si="1"/>
        <v>0</v>
      </c>
    </row>
    <row r="9" spans="1:5">
      <c r="A9" t="s">
        <v>5</v>
      </c>
      <c r="B9" t="s">
        <v>13</v>
      </c>
      <c r="C9">
        <v>1</v>
      </c>
      <c r="D9">
        <f t="shared" si="0"/>
        <v>1</v>
      </c>
      <c r="E9">
        <f t="shared" si="1"/>
        <v>0</v>
      </c>
    </row>
    <row r="10" spans="1:5">
      <c r="A10" t="s">
        <v>5</v>
      </c>
      <c r="B10" t="s">
        <v>14</v>
      </c>
      <c r="C10">
        <v>1</v>
      </c>
      <c r="D10">
        <f t="shared" si="0"/>
        <v>1</v>
      </c>
      <c r="E10">
        <f t="shared" si="1"/>
        <v>0</v>
      </c>
    </row>
    <row r="11" spans="1:5">
      <c r="A11" t="s">
        <v>5</v>
      </c>
      <c r="B11" t="s">
        <v>15</v>
      </c>
      <c r="C11">
        <v>1</v>
      </c>
      <c r="D11">
        <f t="shared" si="0"/>
        <v>1</v>
      </c>
      <c r="E11">
        <f t="shared" si="1"/>
        <v>0</v>
      </c>
    </row>
    <row r="12" spans="1:5">
      <c r="A12" t="s">
        <v>16</v>
      </c>
      <c r="B12" t="s">
        <v>6</v>
      </c>
      <c r="C12">
        <v>1</v>
      </c>
      <c r="D12">
        <f t="shared" si="0"/>
        <v>1</v>
      </c>
      <c r="E12">
        <f t="shared" si="1"/>
        <v>0</v>
      </c>
    </row>
    <row r="13" spans="1:5">
      <c r="A13" t="s">
        <v>16</v>
      </c>
      <c r="B13" t="s">
        <v>7</v>
      </c>
      <c r="C13">
        <v>3</v>
      </c>
      <c r="D13">
        <f t="shared" si="0"/>
        <v>3</v>
      </c>
      <c r="E13">
        <f t="shared" si="1"/>
        <v>0</v>
      </c>
    </row>
    <row r="14" spans="1:5">
      <c r="A14" t="s">
        <v>16</v>
      </c>
      <c r="B14" t="s">
        <v>8</v>
      </c>
      <c r="C14">
        <v>1</v>
      </c>
      <c r="D14">
        <f t="shared" si="0"/>
        <v>1</v>
      </c>
      <c r="E14">
        <f t="shared" si="1"/>
        <v>0</v>
      </c>
    </row>
    <row r="15" spans="1:5">
      <c r="A15" t="s">
        <v>16</v>
      </c>
      <c r="B15" t="s">
        <v>9</v>
      </c>
      <c r="C15">
        <v>1</v>
      </c>
      <c r="D15">
        <f t="shared" si="0"/>
        <v>1</v>
      </c>
      <c r="E15">
        <f t="shared" si="1"/>
        <v>0</v>
      </c>
    </row>
    <row r="16" spans="1:5">
      <c r="A16" t="s">
        <v>16</v>
      </c>
      <c r="B16" t="s">
        <v>10</v>
      </c>
      <c r="C16">
        <v>3</v>
      </c>
      <c r="D16">
        <f t="shared" si="0"/>
        <v>3</v>
      </c>
      <c r="E16">
        <f t="shared" si="1"/>
        <v>0</v>
      </c>
    </row>
    <row r="17" spans="1:5">
      <c r="A17" t="s">
        <v>16</v>
      </c>
      <c r="B17" t="s">
        <v>11</v>
      </c>
      <c r="C17">
        <v>1</v>
      </c>
      <c r="D17">
        <f t="shared" si="0"/>
        <v>1</v>
      </c>
      <c r="E17">
        <f t="shared" si="1"/>
        <v>0</v>
      </c>
    </row>
    <row r="18" spans="1:5">
      <c r="A18" t="s">
        <v>16</v>
      </c>
      <c r="B18" t="s">
        <v>12</v>
      </c>
      <c r="C18">
        <v>3</v>
      </c>
      <c r="D18">
        <f t="shared" si="0"/>
        <v>3</v>
      </c>
      <c r="E18">
        <f t="shared" si="1"/>
        <v>0</v>
      </c>
    </row>
    <row r="19" spans="1:5">
      <c r="A19" t="s">
        <v>16</v>
      </c>
      <c r="B19" t="s">
        <v>13</v>
      </c>
      <c r="C19">
        <v>3</v>
      </c>
      <c r="D19">
        <f t="shared" si="0"/>
        <v>3</v>
      </c>
      <c r="E19">
        <f t="shared" si="1"/>
        <v>0</v>
      </c>
    </row>
    <row r="20" spans="1:5">
      <c r="A20" t="s">
        <v>16</v>
      </c>
      <c r="B20" t="s">
        <v>14</v>
      </c>
      <c r="C20">
        <v>3</v>
      </c>
      <c r="D20">
        <f t="shared" si="0"/>
        <v>3</v>
      </c>
      <c r="E20">
        <f t="shared" si="1"/>
        <v>0</v>
      </c>
    </row>
    <row r="21" spans="1:5">
      <c r="A21" t="s">
        <v>16</v>
      </c>
      <c r="B21" t="s">
        <v>15</v>
      </c>
      <c r="C21">
        <v>3</v>
      </c>
      <c r="D21">
        <f t="shared" si="0"/>
        <v>3</v>
      </c>
      <c r="E21">
        <f t="shared" si="1"/>
        <v>0</v>
      </c>
    </row>
    <row r="22" spans="1:5">
      <c r="A22" t="s">
        <v>17</v>
      </c>
      <c r="B22" t="s">
        <v>6</v>
      </c>
      <c r="C22">
        <v>3</v>
      </c>
      <c r="D22">
        <f t="shared" si="0"/>
        <v>3</v>
      </c>
      <c r="E22">
        <f t="shared" si="1"/>
        <v>0</v>
      </c>
    </row>
    <row r="23" spans="1:5">
      <c r="A23" t="s">
        <v>17</v>
      </c>
      <c r="B23" t="s">
        <v>7</v>
      </c>
      <c r="C23">
        <v>3</v>
      </c>
      <c r="D23">
        <f t="shared" si="0"/>
        <v>3</v>
      </c>
      <c r="E23">
        <f t="shared" si="1"/>
        <v>0</v>
      </c>
    </row>
    <row r="24" spans="1:5">
      <c r="A24" t="s">
        <v>17</v>
      </c>
      <c r="B24" t="s">
        <v>8</v>
      </c>
      <c r="C24">
        <v>1</v>
      </c>
      <c r="D24">
        <f t="shared" si="0"/>
        <v>1</v>
      </c>
      <c r="E24">
        <f t="shared" si="1"/>
        <v>0</v>
      </c>
    </row>
    <row r="25" spans="1:5">
      <c r="A25" t="s">
        <v>17</v>
      </c>
      <c r="B25" t="s">
        <v>9</v>
      </c>
      <c r="C25">
        <v>1</v>
      </c>
      <c r="D25">
        <f t="shared" si="0"/>
        <v>1</v>
      </c>
      <c r="E25">
        <f t="shared" si="1"/>
        <v>0</v>
      </c>
    </row>
    <row r="26" spans="1:5">
      <c r="A26" t="s">
        <v>17</v>
      </c>
      <c r="B26" t="s">
        <v>10</v>
      </c>
      <c r="C26">
        <v>3</v>
      </c>
      <c r="D26">
        <f t="shared" si="0"/>
        <v>3</v>
      </c>
      <c r="E26">
        <f t="shared" si="1"/>
        <v>0</v>
      </c>
    </row>
    <row r="27" spans="1:5">
      <c r="A27" t="s">
        <v>17</v>
      </c>
      <c r="B27" t="s">
        <v>11</v>
      </c>
      <c r="C27">
        <v>3</v>
      </c>
      <c r="D27">
        <f t="shared" si="0"/>
        <v>3</v>
      </c>
      <c r="E27">
        <f t="shared" si="1"/>
        <v>0</v>
      </c>
    </row>
    <row r="28" spans="1:5">
      <c r="A28" t="s">
        <v>17</v>
      </c>
      <c r="B28" t="s">
        <v>12</v>
      </c>
      <c r="C28">
        <v>3</v>
      </c>
      <c r="D28">
        <f t="shared" si="0"/>
        <v>3</v>
      </c>
      <c r="E28">
        <f t="shared" si="1"/>
        <v>0</v>
      </c>
    </row>
    <row r="29" spans="1:5">
      <c r="A29" t="s">
        <v>17</v>
      </c>
      <c r="B29" t="s">
        <v>13</v>
      </c>
      <c r="C29">
        <v>3</v>
      </c>
      <c r="D29">
        <f t="shared" si="0"/>
        <v>3</v>
      </c>
      <c r="E29">
        <f t="shared" si="1"/>
        <v>0</v>
      </c>
    </row>
    <row r="30" spans="1:5">
      <c r="A30" t="s">
        <v>17</v>
      </c>
      <c r="B30" t="s">
        <v>14</v>
      </c>
      <c r="C30">
        <v>3</v>
      </c>
      <c r="D30">
        <f t="shared" si="0"/>
        <v>3</v>
      </c>
      <c r="E30">
        <f t="shared" si="1"/>
        <v>0</v>
      </c>
    </row>
    <row r="31" spans="1:5">
      <c r="A31" t="s">
        <v>17</v>
      </c>
      <c r="B31" t="s">
        <v>15</v>
      </c>
      <c r="C31">
        <v>3</v>
      </c>
      <c r="D31">
        <f t="shared" si="0"/>
        <v>3</v>
      </c>
      <c r="E31">
        <f t="shared" si="1"/>
        <v>0</v>
      </c>
    </row>
    <row r="32" spans="1:5">
      <c r="A32" t="s">
        <v>18</v>
      </c>
      <c r="B32" t="s">
        <v>6</v>
      </c>
      <c r="C32">
        <v>3</v>
      </c>
      <c r="D32">
        <f t="shared" si="0"/>
        <v>3</v>
      </c>
      <c r="E32">
        <f t="shared" si="1"/>
        <v>0</v>
      </c>
    </row>
    <row r="33" spans="1:5">
      <c r="A33" t="s">
        <v>18</v>
      </c>
      <c r="B33" t="s">
        <v>7</v>
      </c>
      <c r="C33">
        <v>3</v>
      </c>
      <c r="D33">
        <f t="shared" si="0"/>
        <v>3</v>
      </c>
      <c r="E33">
        <f t="shared" si="1"/>
        <v>0</v>
      </c>
    </row>
    <row r="34" spans="1:5">
      <c r="A34" t="s">
        <v>18</v>
      </c>
      <c r="B34" t="s">
        <v>8</v>
      </c>
      <c r="C34">
        <v>3</v>
      </c>
      <c r="D34">
        <f t="shared" si="0"/>
        <v>3</v>
      </c>
      <c r="E34">
        <f t="shared" si="1"/>
        <v>0</v>
      </c>
    </row>
    <row r="35" spans="1:5">
      <c r="A35" t="s">
        <v>18</v>
      </c>
      <c r="B35" t="s">
        <v>9</v>
      </c>
      <c r="C35">
        <v>3</v>
      </c>
      <c r="D35">
        <f t="shared" si="0"/>
        <v>3</v>
      </c>
      <c r="E35">
        <f t="shared" si="1"/>
        <v>0</v>
      </c>
    </row>
    <row r="36" spans="1:5">
      <c r="A36" t="s">
        <v>18</v>
      </c>
      <c r="B36" t="s">
        <v>10</v>
      </c>
      <c r="C36">
        <v>3</v>
      </c>
      <c r="D36">
        <f t="shared" si="0"/>
        <v>3</v>
      </c>
      <c r="E36">
        <f t="shared" si="1"/>
        <v>0</v>
      </c>
    </row>
    <row r="37" spans="1:5">
      <c r="A37" t="s">
        <v>18</v>
      </c>
      <c r="B37" t="s">
        <v>11</v>
      </c>
      <c r="C37">
        <v>3</v>
      </c>
      <c r="D37">
        <f t="shared" si="0"/>
        <v>3</v>
      </c>
      <c r="E37">
        <f t="shared" si="1"/>
        <v>0</v>
      </c>
    </row>
    <row r="38" spans="1:5">
      <c r="A38" t="s">
        <v>18</v>
      </c>
      <c r="B38" t="s">
        <v>12</v>
      </c>
      <c r="C38">
        <v>3</v>
      </c>
      <c r="D38">
        <f t="shared" si="0"/>
        <v>3</v>
      </c>
      <c r="E38">
        <f t="shared" si="1"/>
        <v>0</v>
      </c>
    </row>
    <row r="39" spans="1:5">
      <c r="A39" t="s">
        <v>18</v>
      </c>
      <c r="B39" t="s">
        <v>13</v>
      </c>
      <c r="C39">
        <v>3</v>
      </c>
      <c r="D39">
        <f t="shared" si="0"/>
        <v>3</v>
      </c>
      <c r="E39">
        <f t="shared" si="1"/>
        <v>0</v>
      </c>
    </row>
    <row r="40" spans="1:5">
      <c r="A40" t="s">
        <v>18</v>
      </c>
      <c r="B40" t="s">
        <v>14</v>
      </c>
      <c r="C40">
        <v>3</v>
      </c>
      <c r="D40">
        <f t="shared" si="0"/>
        <v>3</v>
      </c>
      <c r="E40">
        <f t="shared" si="1"/>
        <v>0</v>
      </c>
    </row>
    <row r="41" spans="1:5">
      <c r="A41" t="s">
        <v>18</v>
      </c>
      <c r="B41" t="s">
        <v>15</v>
      </c>
      <c r="C41">
        <v>3</v>
      </c>
      <c r="D41">
        <f t="shared" si="0"/>
        <v>3</v>
      </c>
      <c r="E41">
        <f t="shared" si="1"/>
        <v>0</v>
      </c>
    </row>
    <row r="42" spans="1:5">
      <c r="A42" t="s">
        <v>19</v>
      </c>
      <c r="B42" t="s">
        <v>6</v>
      </c>
      <c r="C42">
        <v>3</v>
      </c>
      <c r="D42">
        <f t="shared" si="0"/>
        <v>3</v>
      </c>
      <c r="E42">
        <f t="shared" si="1"/>
        <v>0</v>
      </c>
    </row>
    <row r="43" spans="1:5">
      <c r="A43" t="s">
        <v>19</v>
      </c>
      <c r="B43" t="s">
        <v>7</v>
      </c>
      <c r="C43">
        <v>3</v>
      </c>
      <c r="D43">
        <f t="shared" si="0"/>
        <v>3</v>
      </c>
      <c r="E43">
        <f t="shared" si="1"/>
        <v>0</v>
      </c>
    </row>
    <row r="44" spans="1:5">
      <c r="A44" t="s">
        <v>19</v>
      </c>
      <c r="B44" t="s">
        <v>8</v>
      </c>
      <c r="C44">
        <v>3</v>
      </c>
      <c r="D44">
        <f t="shared" si="0"/>
        <v>3</v>
      </c>
      <c r="E44">
        <f t="shared" si="1"/>
        <v>0</v>
      </c>
    </row>
    <row r="45" spans="1:5">
      <c r="A45" t="s">
        <v>19</v>
      </c>
      <c r="B45" t="s">
        <v>9</v>
      </c>
      <c r="C45">
        <v>3</v>
      </c>
      <c r="D45">
        <f t="shared" si="0"/>
        <v>3</v>
      </c>
      <c r="E45">
        <f t="shared" si="1"/>
        <v>0</v>
      </c>
    </row>
    <row r="46" spans="1:5">
      <c r="A46" t="s">
        <v>19</v>
      </c>
      <c r="B46" t="s">
        <v>10</v>
      </c>
      <c r="C46">
        <v>3</v>
      </c>
      <c r="D46">
        <f t="shared" si="0"/>
        <v>3</v>
      </c>
      <c r="E46">
        <f t="shared" si="1"/>
        <v>0</v>
      </c>
    </row>
    <row r="47" spans="1:5">
      <c r="A47" t="s">
        <v>19</v>
      </c>
      <c r="B47" t="s">
        <v>11</v>
      </c>
      <c r="C47">
        <v>3</v>
      </c>
      <c r="D47">
        <f t="shared" si="0"/>
        <v>3</v>
      </c>
      <c r="E47">
        <f t="shared" si="1"/>
        <v>0</v>
      </c>
    </row>
    <row r="48" spans="1:5">
      <c r="A48" t="s">
        <v>19</v>
      </c>
      <c r="B48" t="s">
        <v>12</v>
      </c>
      <c r="C48">
        <v>3</v>
      </c>
      <c r="D48">
        <f t="shared" si="0"/>
        <v>3</v>
      </c>
      <c r="E48">
        <f t="shared" si="1"/>
        <v>0</v>
      </c>
    </row>
    <row r="49" spans="1:5">
      <c r="A49" t="s">
        <v>19</v>
      </c>
      <c r="B49" t="s">
        <v>13</v>
      </c>
      <c r="C49">
        <v>3</v>
      </c>
      <c r="D49">
        <f t="shared" si="0"/>
        <v>3</v>
      </c>
      <c r="E49">
        <f t="shared" si="1"/>
        <v>0</v>
      </c>
    </row>
    <row r="50" spans="1:5">
      <c r="A50" t="s">
        <v>19</v>
      </c>
      <c r="B50" t="s">
        <v>14</v>
      </c>
      <c r="C50">
        <v>3</v>
      </c>
      <c r="D50">
        <f t="shared" si="0"/>
        <v>3</v>
      </c>
      <c r="E50">
        <f t="shared" si="1"/>
        <v>0</v>
      </c>
    </row>
    <row r="51" spans="1:5">
      <c r="A51" t="s">
        <v>19</v>
      </c>
      <c r="B51" t="s">
        <v>15</v>
      </c>
      <c r="C51">
        <v>3</v>
      </c>
      <c r="D51">
        <f t="shared" si="0"/>
        <v>3</v>
      </c>
      <c r="E51">
        <f t="shared" si="1"/>
        <v>0</v>
      </c>
    </row>
    <row r="52" spans="1:5">
      <c r="A52" t="s">
        <v>20</v>
      </c>
      <c r="B52" t="s">
        <v>6</v>
      </c>
      <c r="C52">
        <v>3</v>
      </c>
      <c r="D52">
        <f t="shared" si="0"/>
        <v>3</v>
      </c>
      <c r="E52">
        <f t="shared" si="1"/>
        <v>0</v>
      </c>
    </row>
    <row r="53" spans="1:5">
      <c r="A53" t="s">
        <v>20</v>
      </c>
      <c r="B53" t="s">
        <v>7</v>
      </c>
      <c r="C53">
        <v>3</v>
      </c>
      <c r="D53">
        <f t="shared" si="0"/>
        <v>3</v>
      </c>
      <c r="E53">
        <f t="shared" si="1"/>
        <v>0</v>
      </c>
    </row>
    <row r="54" spans="1:5">
      <c r="A54" t="s">
        <v>20</v>
      </c>
      <c r="B54" t="s">
        <v>8</v>
      </c>
      <c r="C54">
        <v>1</v>
      </c>
      <c r="D54">
        <f t="shared" si="0"/>
        <v>1</v>
      </c>
      <c r="E54">
        <f t="shared" si="1"/>
        <v>0</v>
      </c>
    </row>
    <row r="55" spans="1:5">
      <c r="A55" t="s">
        <v>20</v>
      </c>
      <c r="B55" t="s">
        <v>9</v>
      </c>
      <c r="C55">
        <v>1</v>
      </c>
      <c r="D55">
        <f t="shared" si="0"/>
        <v>1</v>
      </c>
      <c r="E55">
        <f t="shared" si="1"/>
        <v>0</v>
      </c>
    </row>
    <row r="56" spans="1:5">
      <c r="A56" t="s">
        <v>20</v>
      </c>
      <c r="B56" t="s">
        <v>10</v>
      </c>
      <c r="C56">
        <v>3</v>
      </c>
      <c r="D56">
        <f t="shared" si="0"/>
        <v>3</v>
      </c>
      <c r="E56">
        <f t="shared" si="1"/>
        <v>0</v>
      </c>
    </row>
    <row r="57" spans="1:5">
      <c r="A57" t="s">
        <v>20</v>
      </c>
      <c r="B57" t="s">
        <v>11</v>
      </c>
      <c r="C57">
        <v>1</v>
      </c>
      <c r="D57">
        <f t="shared" si="0"/>
        <v>1</v>
      </c>
      <c r="E57">
        <f t="shared" si="1"/>
        <v>0</v>
      </c>
    </row>
    <row r="58" spans="1:5">
      <c r="A58" t="s">
        <v>20</v>
      </c>
      <c r="B58" t="s">
        <v>12</v>
      </c>
      <c r="C58">
        <v>3</v>
      </c>
      <c r="D58">
        <f t="shared" si="0"/>
        <v>3</v>
      </c>
      <c r="E58">
        <f t="shared" si="1"/>
        <v>0</v>
      </c>
    </row>
    <row r="59" spans="1:5">
      <c r="A59" t="s">
        <v>20</v>
      </c>
      <c r="B59" t="s">
        <v>13</v>
      </c>
      <c r="C59">
        <v>3</v>
      </c>
      <c r="D59">
        <f t="shared" si="0"/>
        <v>3</v>
      </c>
      <c r="E59">
        <f t="shared" si="1"/>
        <v>0</v>
      </c>
    </row>
    <row r="60" spans="1:5">
      <c r="A60" t="s">
        <v>20</v>
      </c>
      <c r="B60" t="s">
        <v>14</v>
      </c>
      <c r="C60">
        <v>3</v>
      </c>
      <c r="D60">
        <f t="shared" si="0"/>
        <v>3</v>
      </c>
      <c r="E60">
        <f t="shared" si="1"/>
        <v>0</v>
      </c>
    </row>
    <row r="61" spans="1:5">
      <c r="A61" t="s">
        <v>20</v>
      </c>
      <c r="B61" t="s">
        <v>15</v>
      </c>
      <c r="C61">
        <v>3</v>
      </c>
      <c r="D61">
        <f t="shared" si="0"/>
        <v>3</v>
      </c>
      <c r="E61">
        <f t="shared" si="1"/>
        <v>0</v>
      </c>
    </row>
    <row r="62" spans="1:5">
      <c r="A62" t="s">
        <v>21</v>
      </c>
      <c r="B62" t="s">
        <v>6</v>
      </c>
      <c r="C62">
        <v>3</v>
      </c>
      <c r="D62">
        <f t="shared" si="0"/>
        <v>3</v>
      </c>
      <c r="E62">
        <f t="shared" si="1"/>
        <v>0</v>
      </c>
    </row>
    <row r="63" spans="1:5">
      <c r="A63" t="s">
        <v>21</v>
      </c>
      <c r="B63" t="s">
        <v>7</v>
      </c>
      <c r="C63">
        <v>3</v>
      </c>
      <c r="D63">
        <f t="shared" si="0"/>
        <v>3</v>
      </c>
      <c r="E63">
        <f t="shared" si="1"/>
        <v>0</v>
      </c>
    </row>
    <row r="64" spans="1:5">
      <c r="A64" t="s">
        <v>21</v>
      </c>
      <c r="B64" t="s">
        <v>8</v>
      </c>
      <c r="C64">
        <v>3</v>
      </c>
      <c r="D64">
        <f t="shared" si="0"/>
        <v>3</v>
      </c>
      <c r="E64">
        <f t="shared" si="1"/>
        <v>0</v>
      </c>
    </row>
    <row r="65" spans="1:5">
      <c r="A65" t="s">
        <v>21</v>
      </c>
      <c r="B65" t="s">
        <v>9</v>
      </c>
      <c r="C65">
        <v>1</v>
      </c>
      <c r="D65">
        <f t="shared" si="0"/>
        <v>1</v>
      </c>
      <c r="E65">
        <f t="shared" si="1"/>
        <v>0</v>
      </c>
    </row>
    <row r="66" spans="1:5">
      <c r="A66" t="s">
        <v>21</v>
      </c>
      <c r="B66" t="s">
        <v>10</v>
      </c>
      <c r="C66">
        <v>1</v>
      </c>
      <c r="D66">
        <f t="shared" si="0"/>
        <v>1</v>
      </c>
      <c r="E66">
        <f t="shared" si="1"/>
        <v>0</v>
      </c>
    </row>
    <row r="67" spans="1:5">
      <c r="A67" t="s">
        <v>21</v>
      </c>
      <c r="B67" t="s">
        <v>11</v>
      </c>
      <c r="C67">
        <v>1</v>
      </c>
      <c r="D67">
        <f t="shared" ref="D67:D130" si="2">C67</f>
        <v>1</v>
      </c>
      <c r="E67">
        <f t="shared" ref="E67:E130" si="3">D67-C67</f>
        <v>0</v>
      </c>
    </row>
    <row r="68" spans="1:5">
      <c r="A68" t="s">
        <v>21</v>
      </c>
      <c r="B68" t="s">
        <v>12</v>
      </c>
      <c r="C68">
        <v>2</v>
      </c>
      <c r="D68">
        <f t="shared" si="2"/>
        <v>2</v>
      </c>
      <c r="E68">
        <f t="shared" si="3"/>
        <v>0</v>
      </c>
    </row>
    <row r="69" spans="1:5">
      <c r="A69" t="s">
        <v>21</v>
      </c>
      <c r="B69" t="s">
        <v>13</v>
      </c>
      <c r="C69">
        <v>2</v>
      </c>
      <c r="D69">
        <f t="shared" si="2"/>
        <v>2</v>
      </c>
      <c r="E69">
        <f t="shared" si="3"/>
        <v>0</v>
      </c>
    </row>
    <row r="70" spans="1:5">
      <c r="A70" t="s">
        <v>21</v>
      </c>
      <c r="B70" t="s">
        <v>14</v>
      </c>
      <c r="C70">
        <v>2</v>
      </c>
      <c r="D70">
        <f t="shared" si="2"/>
        <v>2</v>
      </c>
      <c r="E70">
        <f t="shared" si="3"/>
        <v>0</v>
      </c>
    </row>
    <row r="71" spans="1:5">
      <c r="A71" t="s">
        <v>21</v>
      </c>
      <c r="B71" t="s">
        <v>15</v>
      </c>
      <c r="C71">
        <v>2</v>
      </c>
      <c r="D71">
        <f t="shared" si="2"/>
        <v>2</v>
      </c>
      <c r="E71">
        <f t="shared" si="3"/>
        <v>0</v>
      </c>
    </row>
    <row r="72" spans="1:5">
      <c r="A72" t="s">
        <v>22</v>
      </c>
      <c r="B72" t="s">
        <v>6</v>
      </c>
      <c r="C72">
        <v>3</v>
      </c>
      <c r="D72">
        <f t="shared" si="2"/>
        <v>3</v>
      </c>
      <c r="E72">
        <f t="shared" si="3"/>
        <v>0</v>
      </c>
    </row>
    <row r="73" spans="1:5">
      <c r="A73" t="s">
        <v>22</v>
      </c>
      <c r="B73" t="s">
        <v>7</v>
      </c>
      <c r="C73">
        <v>3</v>
      </c>
      <c r="D73">
        <f t="shared" si="2"/>
        <v>3</v>
      </c>
      <c r="E73">
        <f t="shared" si="3"/>
        <v>0</v>
      </c>
    </row>
    <row r="74" spans="1:5">
      <c r="A74" t="s">
        <v>22</v>
      </c>
      <c r="B74" t="s">
        <v>8</v>
      </c>
      <c r="C74">
        <v>3</v>
      </c>
      <c r="D74">
        <f t="shared" si="2"/>
        <v>3</v>
      </c>
      <c r="E74">
        <f t="shared" si="3"/>
        <v>0</v>
      </c>
    </row>
    <row r="75" spans="1:5">
      <c r="A75" t="s">
        <v>22</v>
      </c>
      <c r="B75" t="s">
        <v>9</v>
      </c>
      <c r="C75">
        <v>1</v>
      </c>
      <c r="D75">
        <f t="shared" si="2"/>
        <v>1</v>
      </c>
      <c r="E75">
        <f t="shared" si="3"/>
        <v>0</v>
      </c>
    </row>
    <row r="76" spans="1:5">
      <c r="A76" t="s">
        <v>22</v>
      </c>
      <c r="B76" t="s">
        <v>10</v>
      </c>
      <c r="C76">
        <v>1</v>
      </c>
      <c r="D76">
        <f t="shared" si="2"/>
        <v>1</v>
      </c>
      <c r="E76">
        <f t="shared" si="3"/>
        <v>0</v>
      </c>
    </row>
    <row r="77" spans="1:5">
      <c r="A77" t="s">
        <v>22</v>
      </c>
      <c r="B77" t="s">
        <v>11</v>
      </c>
      <c r="C77">
        <v>2</v>
      </c>
      <c r="D77">
        <f t="shared" si="2"/>
        <v>2</v>
      </c>
      <c r="E77">
        <f t="shared" si="3"/>
        <v>0</v>
      </c>
    </row>
    <row r="78" spans="1:5">
      <c r="A78" t="s">
        <v>22</v>
      </c>
      <c r="B78" t="s">
        <v>12</v>
      </c>
      <c r="C78">
        <v>2</v>
      </c>
      <c r="D78">
        <f t="shared" si="2"/>
        <v>2</v>
      </c>
      <c r="E78">
        <f t="shared" si="3"/>
        <v>0</v>
      </c>
    </row>
    <row r="79" spans="1:5">
      <c r="A79" t="s">
        <v>22</v>
      </c>
      <c r="B79" t="s">
        <v>13</v>
      </c>
      <c r="C79">
        <v>2</v>
      </c>
      <c r="D79">
        <f t="shared" si="2"/>
        <v>2</v>
      </c>
      <c r="E79">
        <f t="shared" si="3"/>
        <v>0</v>
      </c>
    </row>
    <row r="80" spans="1:5">
      <c r="A80" t="s">
        <v>22</v>
      </c>
      <c r="B80" t="s">
        <v>14</v>
      </c>
      <c r="C80">
        <v>2</v>
      </c>
      <c r="D80">
        <f t="shared" si="2"/>
        <v>2</v>
      </c>
      <c r="E80">
        <f t="shared" si="3"/>
        <v>0</v>
      </c>
    </row>
    <row r="81" spans="1:5">
      <c r="A81" t="s">
        <v>22</v>
      </c>
      <c r="B81" t="s">
        <v>15</v>
      </c>
      <c r="C81">
        <v>2</v>
      </c>
      <c r="D81">
        <f t="shared" si="2"/>
        <v>2</v>
      </c>
      <c r="E81">
        <f t="shared" si="3"/>
        <v>0</v>
      </c>
    </row>
    <row r="82" spans="1:5">
      <c r="A82" t="s">
        <v>23</v>
      </c>
      <c r="B82" t="s">
        <v>6</v>
      </c>
      <c r="C82">
        <v>3</v>
      </c>
      <c r="D82">
        <f t="shared" si="2"/>
        <v>3</v>
      </c>
      <c r="E82">
        <f t="shared" si="3"/>
        <v>0</v>
      </c>
    </row>
    <row r="83" spans="1:5">
      <c r="A83" t="s">
        <v>23</v>
      </c>
      <c r="B83" t="s">
        <v>7</v>
      </c>
      <c r="C83">
        <v>3</v>
      </c>
      <c r="D83">
        <f t="shared" si="2"/>
        <v>3</v>
      </c>
      <c r="E83">
        <f t="shared" si="3"/>
        <v>0</v>
      </c>
    </row>
    <row r="84" spans="1:5">
      <c r="A84" t="s">
        <v>23</v>
      </c>
      <c r="B84" t="s">
        <v>8</v>
      </c>
      <c r="C84">
        <v>3</v>
      </c>
      <c r="D84">
        <f t="shared" si="2"/>
        <v>3</v>
      </c>
      <c r="E84">
        <f t="shared" si="3"/>
        <v>0</v>
      </c>
    </row>
    <row r="85" spans="1:5">
      <c r="A85" t="s">
        <v>23</v>
      </c>
      <c r="B85" t="s">
        <v>9</v>
      </c>
      <c r="C85">
        <v>1</v>
      </c>
      <c r="D85">
        <f t="shared" si="2"/>
        <v>1</v>
      </c>
      <c r="E85">
        <f t="shared" si="3"/>
        <v>0</v>
      </c>
    </row>
    <row r="86" spans="1:5">
      <c r="A86" t="s">
        <v>23</v>
      </c>
      <c r="B86" t="s">
        <v>10</v>
      </c>
      <c r="C86">
        <v>1</v>
      </c>
      <c r="D86">
        <f t="shared" si="2"/>
        <v>1</v>
      </c>
      <c r="E86">
        <f t="shared" si="3"/>
        <v>0</v>
      </c>
    </row>
    <row r="87" spans="1:5">
      <c r="A87" t="s">
        <v>23</v>
      </c>
      <c r="B87" t="s">
        <v>11</v>
      </c>
      <c r="C87">
        <v>1</v>
      </c>
      <c r="D87">
        <f t="shared" si="2"/>
        <v>1</v>
      </c>
      <c r="E87">
        <f t="shared" si="3"/>
        <v>0</v>
      </c>
    </row>
    <row r="88" spans="1:5">
      <c r="A88" t="s">
        <v>23</v>
      </c>
      <c r="B88" t="s">
        <v>12</v>
      </c>
      <c r="C88">
        <v>2</v>
      </c>
      <c r="D88">
        <f t="shared" si="2"/>
        <v>2</v>
      </c>
      <c r="E88">
        <f t="shared" si="3"/>
        <v>0</v>
      </c>
    </row>
    <row r="89" spans="1:5">
      <c r="A89" t="s">
        <v>23</v>
      </c>
      <c r="B89" t="s">
        <v>13</v>
      </c>
      <c r="C89">
        <v>2</v>
      </c>
      <c r="D89">
        <f t="shared" si="2"/>
        <v>2</v>
      </c>
      <c r="E89">
        <f t="shared" si="3"/>
        <v>0</v>
      </c>
    </row>
    <row r="90" spans="1:5">
      <c r="A90" t="s">
        <v>23</v>
      </c>
      <c r="B90" t="s">
        <v>14</v>
      </c>
      <c r="C90">
        <v>2</v>
      </c>
      <c r="D90">
        <f t="shared" si="2"/>
        <v>2</v>
      </c>
      <c r="E90">
        <f t="shared" si="3"/>
        <v>0</v>
      </c>
    </row>
    <row r="91" spans="1:5">
      <c r="A91" t="s">
        <v>23</v>
      </c>
      <c r="B91" t="s">
        <v>15</v>
      </c>
      <c r="C91">
        <v>2</v>
      </c>
      <c r="D91">
        <f t="shared" si="2"/>
        <v>2</v>
      </c>
      <c r="E91">
        <f t="shared" si="3"/>
        <v>0</v>
      </c>
    </row>
    <row r="92" spans="1:5">
      <c r="A92" t="s">
        <v>24</v>
      </c>
      <c r="B92" t="s">
        <v>6</v>
      </c>
      <c r="C92">
        <v>1</v>
      </c>
      <c r="D92">
        <f t="shared" si="2"/>
        <v>1</v>
      </c>
      <c r="E92">
        <f t="shared" si="3"/>
        <v>0</v>
      </c>
    </row>
    <row r="93" spans="1:5">
      <c r="A93" t="s">
        <v>24</v>
      </c>
      <c r="B93" t="s">
        <v>7</v>
      </c>
      <c r="C93">
        <v>3</v>
      </c>
      <c r="D93">
        <f t="shared" si="2"/>
        <v>3</v>
      </c>
      <c r="E93">
        <f t="shared" si="3"/>
        <v>0</v>
      </c>
    </row>
    <row r="94" spans="1:5">
      <c r="A94" t="s">
        <v>24</v>
      </c>
      <c r="B94" t="s">
        <v>8</v>
      </c>
      <c r="C94">
        <v>1</v>
      </c>
      <c r="D94">
        <f t="shared" si="2"/>
        <v>1</v>
      </c>
      <c r="E94">
        <f t="shared" si="3"/>
        <v>0</v>
      </c>
    </row>
    <row r="95" spans="1:5">
      <c r="A95" t="s">
        <v>24</v>
      </c>
      <c r="B95" t="s">
        <v>9</v>
      </c>
      <c r="C95">
        <v>1</v>
      </c>
      <c r="D95">
        <f t="shared" si="2"/>
        <v>1</v>
      </c>
      <c r="E95">
        <f t="shared" si="3"/>
        <v>0</v>
      </c>
    </row>
    <row r="96" spans="1:5">
      <c r="A96" t="s">
        <v>24</v>
      </c>
      <c r="B96" t="s">
        <v>10</v>
      </c>
      <c r="C96">
        <v>1</v>
      </c>
      <c r="D96">
        <f t="shared" si="2"/>
        <v>1</v>
      </c>
      <c r="E96">
        <f t="shared" si="3"/>
        <v>0</v>
      </c>
    </row>
    <row r="97" spans="1:5">
      <c r="A97" t="s">
        <v>24</v>
      </c>
      <c r="B97" t="s">
        <v>11</v>
      </c>
      <c r="C97">
        <v>1</v>
      </c>
      <c r="D97">
        <f t="shared" si="2"/>
        <v>1</v>
      </c>
      <c r="E97">
        <f t="shared" si="3"/>
        <v>0</v>
      </c>
    </row>
    <row r="98" spans="1:5">
      <c r="A98" t="s">
        <v>24</v>
      </c>
      <c r="B98" t="s">
        <v>12</v>
      </c>
      <c r="C98">
        <v>3</v>
      </c>
      <c r="D98">
        <f t="shared" si="2"/>
        <v>3</v>
      </c>
      <c r="E98">
        <f t="shared" si="3"/>
        <v>0</v>
      </c>
    </row>
    <row r="99" spans="1:5">
      <c r="A99" t="s">
        <v>24</v>
      </c>
      <c r="B99" t="s">
        <v>13</v>
      </c>
      <c r="C99">
        <v>3</v>
      </c>
      <c r="D99">
        <f t="shared" si="2"/>
        <v>3</v>
      </c>
      <c r="E99">
        <f t="shared" si="3"/>
        <v>0</v>
      </c>
    </row>
    <row r="100" spans="1:5">
      <c r="A100" t="s">
        <v>24</v>
      </c>
      <c r="B100" t="s">
        <v>14</v>
      </c>
      <c r="C100">
        <v>3</v>
      </c>
      <c r="D100">
        <f t="shared" si="2"/>
        <v>3</v>
      </c>
      <c r="E100">
        <f t="shared" si="3"/>
        <v>0</v>
      </c>
    </row>
    <row r="101" spans="1:5">
      <c r="A101" t="s">
        <v>24</v>
      </c>
      <c r="B101" t="s">
        <v>15</v>
      </c>
      <c r="C101">
        <v>3</v>
      </c>
      <c r="D101">
        <f t="shared" si="2"/>
        <v>3</v>
      </c>
      <c r="E101">
        <f t="shared" si="3"/>
        <v>0</v>
      </c>
    </row>
    <row r="102" spans="1:5">
      <c r="A102" t="s">
        <v>25</v>
      </c>
      <c r="B102" t="s">
        <v>6</v>
      </c>
      <c r="C102">
        <v>3</v>
      </c>
      <c r="D102">
        <f t="shared" si="2"/>
        <v>3</v>
      </c>
      <c r="E102">
        <f t="shared" si="3"/>
        <v>0</v>
      </c>
    </row>
    <row r="103" spans="1:5">
      <c r="A103" t="s">
        <v>25</v>
      </c>
      <c r="B103" t="s">
        <v>7</v>
      </c>
      <c r="C103">
        <v>3</v>
      </c>
      <c r="D103">
        <f t="shared" si="2"/>
        <v>3</v>
      </c>
      <c r="E103">
        <f t="shared" si="3"/>
        <v>0</v>
      </c>
    </row>
    <row r="104" spans="1:5">
      <c r="A104" t="s">
        <v>25</v>
      </c>
      <c r="B104" t="s">
        <v>8</v>
      </c>
      <c r="C104">
        <v>1</v>
      </c>
      <c r="D104">
        <f t="shared" si="2"/>
        <v>1</v>
      </c>
      <c r="E104">
        <f t="shared" si="3"/>
        <v>0</v>
      </c>
    </row>
    <row r="105" spans="1:5">
      <c r="A105" t="s">
        <v>25</v>
      </c>
      <c r="B105" t="s">
        <v>9</v>
      </c>
      <c r="C105">
        <v>1</v>
      </c>
      <c r="D105">
        <f t="shared" si="2"/>
        <v>1</v>
      </c>
      <c r="E105">
        <f t="shared" si="3"/>
        <v>0</v>
      </c>
    </row>
    <row r="106" spans="1:5">
      <c r="A106" t="s">
        <v>25</v>
      </c>
      <c r="B106" t="s">
        <v>10</v>
      </c>
      <c r="C106">
        <v>3</v>
      </c>
      <c r="D106">
        <f t="shared" si="2"/>
        <v>3</v>
      </c>
      <c r="E106">
        <f t="shared" si="3"/>
        <v>0</v>
      </c>
    </row>
    <row r="107" spans="1:5">
      <c r="A107" t="s">
        <v>25</v>
      </c>
      <c r="B107" t="s">
        <v>11</v>
      </c>
      <c r="C107">
        <v>3</v>
      </c>
      <c r="D107">
        <f t="shared" si="2"/>
        <v>3</v>
      </c>
      <c r="E107">
        <f t="shared" si="3"/>
        <v>0</v>
      </c>
    </row>
    <row r="108" spans="1:5">
      <c r="A108" t="s">
        <v>25</v>
      </c>
      <c r="B108" t="s">
        <v>12</v>
      </c>
      <c r="C108">
        <v>3</v>
      </c>
      <c r="D108">
        <f t="shared" si="2"/>
        <v>3</v>
      </c>
      <c r="E108">
        <f t="shared" si="3"/>
        <v>0</v>
      </c>
    </row>
    <row r="109" spans="1:5">
      <c r="A109" t="s">
        <v>25</v>
      </c>
      <c r="B109" t="s">
        <v>13</v>
      </c>
      <c r="C109">
        <v>3</v>
      </c>
      <c r="D109">
        <f t="shared" si="2"/>
        <v>3</v>
      </c>
      <c r="E109">
        <f t="shared" si="3"/>
        <v>0</v>
      </c>
    </row>
    <row r="110" spans="1:5">
      <c r="A110" t="s">
        <v>25</v>
      </c>
      <c r="B110" t="s">
        <v>14</v>
      </c>
      <c r="C110">
        <v>3</v>
      </c>
      <c r="D110">
        <f t="shared" si="2"/>
        <v>3</v>
      </c>
      <c r="E110">
        <f t="shared" si="3"/>
        <v>0</v>
      </c>
    </row>
    <row r="111" spans="1:5">
      <c r="A111" t="s">
        <v>25</v>
      </c>
      <c r="B111" t="s">
        <v>15</v>
      </c>
      <c r="C111">
        <v>3</v>
      </c>
      <c r="D111">
        <f t="shared" si="2"/>
        <v>3</v>
      </c>
      <c r="E111">
        <f t="shared" si="3"/>
        <v>0</v>
      </c>
    </row>
    <row r="112" spans="1:5">
      <c r="A112" t="s">
        <v>26</v>
      </c>
      <c r="B112" t="s">
        <v>6</v>
      </c>
      <c r="C112">
        <v>3</v>
      </c>
      <c r="D112">
        <v>2</v>
      </c>
      <c r="E112" s="7">
        <f t="shared" si="3"/>
        <v>-1</v>
      </c>
    </row>
    <row r="113" spans="1:5">
      <c r="A113" t="s">
        <v>26</v>
      </c>
      <c r="B113" t="s">
        <v>7</v>
      </c>
      <c r="C113">
        <v>3</v>
      </c>
      <c r="D113">
        <v>2</v>
      </c>
      <c r="E113" s="7">
        <f t="shared" si="3"/>
        <v>-1</v>
      </c>
    </row>
    <row r="114" spans="1:5">
      <c r="A114" t="s">
        <v>26</v>
      </c>
      <c r="B114" t="s">
        <v>8</v>
      </c>
      <c r="C114">
        <v>1</v>
      </c>
      <c r="D114">
        <f t="shared" si="2"/>
        <v>1</v>
      </c>
      <c r="E114">
        <f t="shared" si="3"/>
        <v>0</v>
      </c>
    </row>
    <row r="115" spans="1:5">
      <c r="A115" t="s">
        <v>26</v>
      </c>
      <c r="B115" t="s">
        <v>9</v>
      </c>
      <c r="C115">
        <v>1</v>
      </c>
      <c r="D115">
        <v>1</v>
      </c>
      <c r="E115">
        <f t="shared" si="3"/>
        <v>0</v>
      </c>
    </row>
    <row r="116" spans="1:5">
      <c r="A116" t="s">
        <v>26</v>
      </c>
      <c r="B116" t="s">
        <v>10</v>
      </c>
      <c r="C116">
        <v>3</v>
      </c>
      <c r="D116">
        <v>2</v>
      </c>
      <c r="E116" s="7">
        <f t="shared" si="3"/>
        <v>-1</v>
      </c>
    </row>
    <row r="117" spans="1:5">
      <c r="A117" t="s">
        <v>26</v>
      </c>
      <c r="B117" t="s">
        <v>11</v>
      </c>
      <c r="C117">
        <v>3</v>
      </c>
      <c r="D117">
        <v>2</v>
      </c>
      <c r="E117" s="7">
        <f t="shared" si="3"/>
        <v>-1</v>
      </c>
    </row>
    <row r="118" spans="1:5">
      <c r="A118" t="s">
        <v>26</v>
      </c>
      <c r="B118" t="s">
        <v>12</v>
      </c>
      <c r="C118">
        <v>3</v>
      </c>
      <c r="D118">
        <v>2</v>
      </c>
      <c r="E118" s="7">
        <f t="shared" si="3"/>
        <v>-1</v>
      </c>
    </row>
    <row r="119" spans="1:5">
      <c r="A119" t="s">
        <v>26</v>
      </c>
      <c r="B119" t="s">
        <v>13</v>
      </c>
      <c r="C119">
        <v>3</v>
      </c>
      <c r="D119">
        <v>2</v>
      </c>
      <c r="E119" s="7">
        <f t="shared" si="3"/>
        <v>-1</v>
      </c>
    </row>
    <row r="120" spans="1:5">
      <c r="A120" t="s">
        <v>26</v>
      </c>
      <c r="B120" t="s">
        <v>14</v>
      </c>
      <c r="C120">
        <v>3</v>
      </c>
      <c r="D120">
        <v>2</v>
      </c>
      <c r="E120" s="7">
        <f t="shared" si="3"/>
        <v>-1</v>
      </c>
    </row>
    <row r="121" spans="1:5">
      <c r="A121" t="s">
        <v>26</v>
      </c>
      <c r="B121" t="s">
        <v>15</v>
      </c>
      <c r="C121">
        <v>3</v>
      </c>
      <c r="D121">
        <v>2</v>
      </c>
      <c r="E121" s="7">
        <f t="shared" si="3"/>
        <v>-1</v>
      </c>
    </row>
    <row r="122" spans="1:5">
      <c r="A122" t="s">
        <v>27</v>
      </c>
      <c r="B122" t="s">
        <v>6</v>
      </c>
      <c r="C122">
        <v>3</v>
      </c>
      <c r="D122">
        <f t="shared" si="2"/>
        <v>3</v>
      </c>
      <c r="E122">
        <f t="shared" si="3"/>
        <v>0</v>
      </c>
    </row>
    <row r="123" spans="1:5">
      <c r="A123" t="s">
        <v>27</v>
      </c>
      <c r="B123" t="s">
        <v>7</v>
      </c>
      <c r="C123">
        <v>3</v>
      </c>
      <c r="D123">
        <f t="shared" si="2"/>
        <v>3</v>
      </c>
      <c r="E123">
        <f t="shared" si="3"/>
        <v>0</v>
      </c>
    </row>
    <row r="124" spans="1:5">
      <c r="A124" t="s">
        <v>27</v>
      </c>
      <c r="B124" t="s">
        <v>8</v>
      </c>
      <c r="C124">
        <v>1</v>
      </c>
      <c r="D124">
        <f t="shared" si="2"/>
        <v>1</v>
      </c>
      <c r="E124">
        <f t="shared" si="3"/>
        <v>0</v>
      </c>
    </row>
    <row r="125" spans="1:5">
      <c r="A125" t="s">
        <v>27</v>
      </c>
      <c r="B125" t="s">
        <v>9</v>
      </c>
      <c r="C125">
        <v>1</v>
      </c>
      <c r="D125">
        <f t="shared" si="2"/>
        <v>1</v>
      </c>
      <c r="E125">
        <f t="shared" si="3"/>
        <v>0</v>
      </c>
    </row>
    <row r="126" spans="1:5">
      <c r="A126" t="s">
        <v>27</v>
      </c>
      <c r="B126" t="s">
        <v>10</v>
      </c>
      <c r="C126">
        <v>1</v>
      </c>
      <c r="D126">
        <f t="shared" si="2"/>
        <v>1</v>
      </c>
      <c r="E126">
        <f t="shared" si="3"/>
        <v>0</v>
      </c>
    </row>
    <row r="127" spans="1:5">
      <c r="A127" t="s">
        <v>27</v>
      </c>
      <c r="B127" t="s">
        <v>11</v>
      </c>
      <c r="C127">
        <v>1</v>
      </c>
      <c r="D127">
        <f t="shared" si="2"/>
        <v>1</v>
      </c>
      <c r="E127">
        <f t="shared" si="3"/>
        <v>0</v>
      </c>
    </row>
    <row r="128" spans="1:5">
      <c r="A128" t="s">
        <v>27</v>
      </c>
      <c r="B128" t="s">
        <v>12</v>
      </c>
      <c r="C128">
        <v>3</v>
      </c>
      <c r="D128">
        <f t="shared" si="2"/>
        <v>3</v>
      </c>
      <c r="E128">
        <f t="shared" si="3"/>
        <v>0</v>
      </c>
    </row>
    <row r="129" spans="1:5">
      <c r="A129" t="s">
        <v>27</v>
      </c>
      <c r="B129" t="s">
        <v>13</v>
      </c>
      <c r="C129">
        <v>3</v>
      </c>
      <c r="D129">
        <f t="shared" si="2"/>
        <v>3</v>
      </c>
      <c r="E129">
        <f t="shared" si="3"/>
        <v>0</v>
      </c>
    </row>
    <row r="130" spans="1:5">
      <c r="A130" t="s">
        <v>27</v>
      </c>
      <c r="B130" t="s">
        <v>14</v>
      </c>
      <c r="C130">
        <v>3</v>
      </c>
      <c r="D130">
        <f t="shared" si="2"/>
        <v>3</v>
      </c>
      <c r="E130">
        <f t="shared" si="3"/>
        <v>0</v>
      </c>
    </row>
    <row r="131" spans="1:5">
      <c r="A131" t="s">
        <v>27</v>
      </c>
      <c r="B131" t="s">
        <v>15</v>
      </c>
      <c r="C131">
        <v>3</v>
      </c>
      <c r="D131">
        <f t="shared" ref="D131:D141" si="4">C131</f>
        <v>3</v>
      </c>
      <c r="E131">
        <f t="shared" ref="E131:E141" si="5">D131-C131</f>
        <v>0</v>
      </c>
    </row>
    <row r="132" spans="1:5">
      <c r="A132" t="s">
        <v>29</v>
      </c>
      <c r="B132" t="s">
        <v>6</v>
      </c>
      <c r="C132">
        <v>1</v>
      </c>
      <c r="D132">
        <f t="shared" si="4"/>
        <v>1</v>
      </c>
      <c r="E132">
        <f t="shared" si="5"/>
        <v>0</v>
      </c>
    </row>
    <row r="133" spans="1:5">
      <c r="A133" t="s">
        <v>29</v>
      </c>
      <c r="B133" t="s">
        <v>7</v>
      </c>
      <c r="C133">
        <v>1</v>
      </c>
      <c r="D133">
        <f t="shared" si="4"/>
        <v>1</v>
      </c>
      <c r="E133">
        <f t="shared" si="5"/>
        <v>0</v>
      </c>
    </row>
    <row r="134" spans="1:5">
      <c r="A134" t="s">
        <v>29</v>
      </c>
      <c r="B134" t="s">
        <v>8</v>
      </c>
      <c r="C134">
        <v>1</v>
      </c>
      <c r="D134">
        <f t="shared" si="4"/>
        <v>1</v>
      </c>
      <c r="E134">
        <f t="shared" si="5"/>
        <v>0</v>
      </c>
    </row>
    <row r="135" spans="1:5">
      <c r="A135" t="s">
        <v>29</v>
      </c>
      <c r="B135" t="s">
        <v>9</v>
      </c>
      <c r="C135">
        <v>1</v>
      </c>
      <c r="D135">
        <f t="shared" si="4"/>
        <v>1</v>
      </c>
      <c r="E135">
        <f t="shared" si="5"/>
        <v>0</v>
      </c>
    </row>
    <row r="136" spans="1:5">
      <c r="A136" t="s">
        <v>29</v>
      </c>
      <c r="B136" t="s">
        <v>10</v>
      </c>
      <c r="C136">
        <v>1</v>
      </c>
      <c r="D136">
        <f t="shared" si="4"/>
        <v>1</v>
      </c>
      <c r="E136">
        <f t="shared" si="5"/>
        <v>0</v>
      </c>
    </row>
    <row r="137" spans="1:5">
      <c r="A137" t="s">
        <v>29</v>
      </c>
      <c r="B137" t="s">
        <v>11</v>
      </c>
      <c r="C137">
        <v>1</v>
      </c>
      <c r="D137">
        <f t="shared" si="4"/>
        <v>1</v>
      </c>
      <c r="E137">
        <f t="shared" si="5"/>
        <v>0</v>
      </c>
    </row>
    <row r="138" spans="1:5">
      <c r="A138" t="s">
        <v>29</v>
      </c>
      <c r="B138" t="s">
        <v>12</v>
      </c>
      <c r="C138">
        <v>1</v>
      </c>
      <c r="D138">
        <f t="shared" si="4"/>
        <v>1</v>
      </c>
      <c r="E138">
        <f t="shared" si="5"/>
        <v>0</v>
      </c>
    </row>
    <row r="139" spans="1:5">
      <c r="A139" t="s">
        <v>29</v>
      </c>
      <c r="B139" t="s">
        <v>13</v>
      </c>
      <c r="C139">
        <v>1</v>
      </c>
      <c r="D139">
        <f t="shared" si="4"/>
        <v>1</v>
      </c>
      <c r="E139">
        <f t="shared" si="5"/>
        <v>0</v>
      </c>
    </row>
    <row r="140" spans="1:5">
      <c r="A140" t="s">
        <v>29</v>
      </c>
      <c r="B140" t="s">
        <v>14</v>
      </c>
      <c r="C140">
        <v>1</v>
      </c>
      <c r="D140">
        <f t="shared" si="4"/>
        <v>1</v>
      </c>
      <c r="E140">
        <f t="shared" si="5"/>
        <v>0</v>
      </c>
    </row>
    <row r="141" spans="1:5">
      <c r="A141" t="s">
        <v>29</v>
      </c>
      <c r="B141" t="s">
        <v>15</v>
      </c>
      <c r="C141">
        <v>1</v>
      </c>
      <c r="D141">
        <f t="shared" si="4"/>
        <v>1</v>
      </c>
      <c r="E141">
        <f t="shared" si="5"/>
        <v>0</v>
      </c>
    </row>
  </sheetData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141"/>
  <sheetViews>
    <sheetView workbookViewId="0">
      <selection activeCell="E2" sqref="E2:E3"/>
    </sheetView>
  </sheetViews>
  <sheetFormatPr defaultRowHeight="14.45"/>
  <cols>
    <col min="1" max="1" width="22.7109375" customWidth="1"/>
    <col min="2" max="2" width="21.42578125" customWidth="1"/>
    <col min="3" max="4" width="15.42578125" customWidth="1"/>
    <col min="5" max="5" width="23.7109375" customWidth="1"/>
  </cols>
  <sheetData>
    <row r="1" spans="1:5">
      <c r="A1" s="3" t="s">
        <v>0</v>
      </c>
      <c r="B1" s="4" t="s">
        <v>1</v>
      </c>
      <c r="C1" s="5" t="s">
        <v>2</v>
      </c>
      <c r="D1" s="4" t="s">
        <v>3</v>
      </c>
      <c r="E1" s="6" t="s">
        <v>4</v>
      </c>
    </row>
    <row r="2" spans="1:5">
      <c r="A2" t="s">
        <v>5</v>
      </c>
      <c r="B2" t="s">
        <v>6</v>
      </c>
      <c r="C2">
        <v>2</v>
      </c>
      <c r="D2">
        <v>1</v>
      </c>
      <c r="E2" s="7">
        <f>Table20[[#This Row],[12/2024 Rating]]-Table20[[#This Row],[08/2024 Rating]]</f>
        <v>-1</v>
      </c>
    </row>
    <row r="3" spans="1:5">
      <c r="A3" t="s">
        <v>5</v>
      </c>
      <c r="B3" t="s">
        <v>7</v>
      </c>
      <c r="C3">
        <v>2</v>
      </c>
      <c r="D3">
        <v>1</v>
      </c>
      <c r="E3" s="7">
        <f>Table20[[#This Row],[12/2024 Rating]]-Table20[[#This Row],[08/2024 Rating]]</f>
        <v>-1</v>
      </c>
    </row>
    <row r="4" spans="1:5">
      <c r="A4" t="s">
        <v>5</v>
      </c>
      <c r="B4" t="s">
        <v>8</v>
      </c>
      <c r="C4">
        <v>1</v>
      </c>
      <c r="D4">
        <f>Table20[[#This Row],[08/2024 Rating]]</f>
        <v>1</v>
      </c>
      <c r="E4">
        <f>Table20[[#This Row],[12/2024 Rating]]-Table20[[#This Row],[08/2024 Rating]]</f>
        <v>0</v>
      </c>
    </row>
    <row r="5" spans="1:5">
      <c r="A5" t="s">
        <v>5</v>
      </c>
      <c r="B5" t="s">
        <v>9</v>
      </c>
      <c r="C5">
        <v>1</v>
      </c>
      <c r="D5">
        <f>Table20[[#This Row],[08/2024 Rating]]</f>
        <v>1</v>
      </c>
      <c r="E5">
        <f>Table20[[#This Row],[12/2024 Rating]]-Table20[[#This Row],[08/2024 Rating]]</f>
        <v>0</v>
      </c>
    </row>
    <row r="6" spans="1:5">
      <c r="A6" t="s">
        <v>5</v>
      </c>
      <c r="B6" t="s">
        <v>10</v>
      </c>
      <c r="C6">
        <v>2</v>
      </c>
      <c r="D6">
        <v>1</v>
      </c>
      <c r="E6" s="7">
        <f>Table20[[#This Row],[12/2024 Rating]]-Table20[[#This Row],[08/2024 Rating]]</f>
        <v>-1</v>
      </c>
    </row>
    <row r="7" spans="1:5">
      <c r="A7" t="s">
        <v>5</v>
      </c>
      <c r="B7" t="s">
        <v>11</v>
      </c>
      <c r="C7">
        <v>2</v>
      </c>
      <c r="D7">
        <v>1</v>
      </c>
      <c r="E7" s="7">
        <f>Table20[[#This Row],[12/2024 Rating]]-Table20[[#This Row],[08/2024 Rating]]</f>
        <v>-1</v>
      </c>
    </row>
    <row r="8" spans="1:5">
      <c r="A8" t="s">
        <v>5</v>
      </c>
      <c r="B8" t="s">
        <v>12</v>
      </c>
      <c r="C8">
        <v>2</v>
      </c>
      <c r="D8">
        <v>1</v>
      </c>
      <c r="E8" s="7">
        <f>Table20[[#This Row],[12/2024 Rating]]-Table20[[#This Row],[08/2024 Rating]]</f>
        <v>-1</v>
      </c>
    </row>
    <row r="9" spans="1:5">
      <c r="A9" t="s">
        <v>5</v>
      </c>
      <c r="B9" t="s">
        <v>13</v>
      </c>
      <c r="C9">
        <v>2</v>
      </c>
      <c r="D9">
        <v>1</v>
      </c>
      <c r="E9" s="7">
        <f>Table20[[#This Row],[12/2024 Rating]]-Table20[[#This Row],[08/2024 Rating]]</f>
        <v>-1</v>
      </c>
    </row>
    <row r="10" spans="1:5">
      <c r="A10" t="s">
        <v>5</v>
      </c>
      <c r="B10" t="s">
        <v>14</v>
      </c>
      <c r="C10">
        <v>2</v>
      </c>
      <c r="D10">
        <v>1</v>
      </c>
      <c r="E10" s="7">
        <f>Table20[[#This Row],[12/2024 Rating]]-Table20[[#This Row],[08/2024 Rating]]</f>
        <v>-1</v>
      </c>
    </row>
    <row r="11" spans="1:5">
      <c r="A11" t="s">
        <v>5</v>
      </c>
      <c r="B11" t="s">
        <v>15</v>
      </c>
      <c r="C11">
        <v>2</v>
      </c>
      <c r="D11">
        <v>1</v>
      </c>
      <c r="E11" s="7">
        <f>Table20[[#This Row],[12/2024 Rating]]-Table20[[#This Row],[08/2024 Rating]]</f>
        <v>-1</v>
      </c>
    </row>
    <row r="12" spans="1:5">
      <c r="A12" t="s">
        <v>16</v>
      </c>
      <c r="B12" t="s">
        <v>6</v>
      </c>
      <c r="C12">
        <v>3</v>
      </c>
      <c r="D12">
        <f>Table20[[#This Row],[08/2024 Rating]]</f>
        <v>3</v>
      </c>
      <c r="E12">
        <f>Table20[[#This Row],[12/2024 Rating]]-Table20[[#This Row],[08/2024 Rating]]</f>
        <v>0</v>
      </c>
    </row>
    <row r="13" spans="1:5">
      <c r="A13" t="s">
        <v>16</v>
      </c>
      <c r="B13" t="s">
        <v>7</v>
      </c>
      <c r="C13">
        <v>3</v>
      </c>
      <c r="D13">
        <f>Table20[[#This Row],[08/2024 Rating]]</f>
        <v>3</v>
      </c>
      <c r="E13">
        <f>Table20[[#This Row],[12/2024 Rating]]-Table20[[#This Row],[08/2024 Rating]]</f>
        <v>0</v>
      </c>
    </row>
    <row r="14" spans="1:5">
      <c r="A14" t="s">
        <v>16</v>
      </c>
      <c r="B14" t="s">
        <v>8</v>
      </c>
      <c r="C14">
        <v>1</v>
      </c>
      <c r="D14">
        <f>Table20[[#This Row],[08/2024 Rating]]</f>
        <v>1</v>
      </c>
      <c r="E14">
        <f>Table20[[#This Row],[12/2024 Rating]]-Table20[[#This Row],[08/2024 Rating]]</f>
        <v>0</v>
      </c>
    </row>
    <row r="15" spans="1:5">
      <c r="A15" t="s">
        <v>16</v>
      </c>
      <c r="B15" t="s">
        <v>9</v>
      </c>
      <c r="C15">
        <v>1</v>
      </c>
      <c r="D15">
        <f>Table20[[#This Row],[08/2024 Rating]]</f>
        <v>1</v>
      </c>
      <c r="E15">
        <f>Table20[[#This Row],[12/2024 Rating]]-Table20[[#This Row],[08/2024 Rating]]</f>
        <v>0</v>
      </c>
    </row>
    <row r="16" spans="1:5">
      <c r="A16" t="s">
        <v>16</v>
      </c>
      <c r="B16" t="s">
        <v>10</v>
      </c>
      <c r="C16">
        <v>3</v>
      </c>
      <c r="D16">
        <f>Table20[[#This Row],[08/2024 Rating]]</f>
        <v>3</v>
      </c>
      <c r="E16">
        <f>Table20[[#This Row],[12/2024 Rating]]-Table20[[#This Row],[08/2024 Rating]]</f>
        <v>0</v>
      </c>
    </row>
    <row r="17" spans="1:5">
      <c r="A17" t="s">
        <v>16</v>
      </c>
      <c r="B17" t="s">
        <v>11</v>
      </c>
      <c r="C17">
        <v>3</v>
      </c>
      <c r="D17">
        <f>Table20[[#This Row],[08/2024 Rating]]</f>
        <v>3</v>
      </c>
      <c r="E17">
        <f>Table20[[#This Row],[12/2024 Rating]]-Table20[[#This Row],[08/2024 Rating]]</f>
        <v>0</v>
      </c>
    </row>
    <row r="18" spans="1:5">
      <c r="A18" t="s">
        <v>16</v>
      </c>
      <c r="B18" t="s">
        <v>12</v>
      </c>
      <c r="C18">
        <v>3</v>
      </c>
      <c r="D18">
        <f>Table20[[#This Row],[08/2024 Rating]]</f>
        <v>3</v>
      </c>
      <c r="E18">
        <f>Table20[[#This Row],[12/2024 Rating]]-Table20[[#This Row],[08/2024 Rating]]</f>
        <v>0</v>
      </c>
    </row>
    <row r="19" spans="1:5">
      <c r="A19" t="s">
        <v>16</v>
      </c>
      <c r="B19" t="s">
        <v>13</v>
      </c>
      <c r="C19">
        <v>3</v>
      </c>
      <c r="D19">
        <f>Table20[[#This Row],[08/2024 Rating]]</f>
        <v>3</v>
      </c>
      <c r="E19">
        <f>Table20[[#This Row],[12/2024 Rating]]-Table20[[#This Row],[08/2024 Rating]]</f>
        <v>0</v>
      </c>
    </row>
    <row r="20" spans="1:5">
      <c r="A20" t="s">
        <v>16</v>
      </c>
      <c r="B20" t="s">
        <v>14</v>
      </c>
      <c r="C20">
        <v>3</v>
      </c>
      <c r="D20">
        <f>Table20[[#This Row],[08/2024 Rating]]</f>
        <v>3</v>
      </c>
      <c r="E20">
        <f>Table20[[#This Row],[12/2024 Rating]]-Table20[[#This Row],[08/2024 Rating]]</f>
        <v>0</v>
      </c>
    </row>
    <row r="21" spans="1:5">
      <c r="A21" t="s">
        <v>16</v>
      </c>
      <c r="B21" t="s">
        <v>15</v>
      </c>
      <c r="C21">
        <v>3</v>
      </c>
      <c r="D21">
        <f>Table20[[#This Row],[08/2024 Rating]]</f>
        <v>3</v>
      </c>
      <c r="E21">
        <f>Table20[[#This Row],[12/2024 Rating]]-Table20[[#This Row],[08/2024 Rating]]</f>
        <v>0</v>
      </c>
    </row>
    <row r="22" spans="1:5">
      <c r="A22" t="s">
        <v>17</v>
      </c>
      <c r="B22" t="s">
        <v>6</v>
      </c>
      <c r="C22">
        <v>3</v>
      </c>
      <c r="D22">
        <f>Table20[[#This Row],[08/2024 Rating]]</f>
        <v>3</v>
      </c>
      <c r="E22">
        <f>Table20[[#This Row],[12/2024 Rating]]-Table20[[#This Row],[08/2024 Rating]]</f>
        <v>0</v>
      </c>
    </row>
    <row r="23" spans="1:5">
      <c r="A23" t="s">
        <v>17</v>
      </c>
      <c r="B23" t="s">
        <v>7</v>
      </c>
      <c r="C23">
        <v>3</v>
      </c>
      <c r="D23">
        <f>Table20[[#This Row],[08/2024 Rating]]</f>
        <v>3</v>
      </c>
      <c r="E23">
        <f>Table20[[#This Row],[12/2024 Rating]]-Table20[[#This Row],[08/2024 Rating]]</f>
        <v>0</v>
      </c>
    </row>
    <row r="24" spans="1:5">
      <c r="A24" t="s">
        <v>17</v>
      </c>
      <c r="B24" t="s">
        <v>8</v>
      </c>
      <c r="C24">
        <v>1</v>
      </c>
      <c r="D24">
        <f>Table20[[#This Row],[08/2024 Rating]]</f>
        <v>1</v>
      </c>
      <c r="E24">
        <f>Table20[[#This Row],[12/2024 Rating]]-Table20[[#This Row],[08/2024 Rating]]</f>
        <v>0</v>
      </c>
    </row>
    <row r="25" spans="1:5">
      <c r="A25" t="s">
        <v>17</v>
      </c>
      <c r="B25" t="s">
        <v>9</v>
      </c>
      <c r="C25">
        <v>1</v>
      </c>
      <c r="D25">
        <f>Table20[[#This Row],[08/2024 Rating]]</f>
        <v>1</v>
      </c>
      <c r="E25">
        <f>Table20[[#This Row],[12/2024 Rating]]-Table20[[#This Row],[08/2024 Rating]]</f>
        <v>0</v>
      </c>
    </row>
    <row r="26" spans="1:5">
      <c r="A26" t="s">
        <v>17</v>
      </c>
      <c r="B26" t="s">
        <v>10</v>
      </c>
      <c r="C26">
        <v>3</v>
      </c>
      <c r="D26">
        <f>Table20[[#This Row],[08/2024 Rating]]</f>
        <v>3</v>
      </c>
      <c r="E26">
        <f>Table20[[#This Row],[12/2024 Rating]]-Table20[[#This Row],[08/2024 Rating]]</f>
        <v>0</v>
      </c>
    </row>
    <row r="27" spans="1:5">
      <c r="A27" t="s">
        <v>17</v>
      </c>
      <c r="B27" t="s">
        <v>11</v>
      </c>
      <c r="C27">
        <v>3</v>
      </c>
      <c r="D27">
        <f>Table20[[#This Row],[08/2024 Rating]]</f>
        <v>3</v>
      </c>
      <c r="E27">
        <f>Table20[[#This Row],[12/2024 Rating]]-Table20[[#This Row],[08/2024 Rating]]</f>
        <v>0</v>
      </c>
    </row>
    <row r="28" spans="1:5">
      <c r="A28" t="s">
        <v>17</v>
      </c>
      <c r="B28" t="s">
        <v>12</v>
      </c>
      <c r="C28">
        <v>3</v>
      </c>
      <c r="D28">
        <f>Table20[[#This Row],[08/2024 Rating]]</f>
        <v>3</v>
      </c>
      <c r="E28">
        <f>Table20[[#This Row],[12/2024 Rating]]-Table20[[#This Row],[08/2024 Rating]]</f>
        <v>0</v>
      </c>
    </row>
    <row r="29" spans="1:5">
      <c r="A29" t="s">
        <v>17</v>
      </c>
      <c r="B29" t="s">
        <v>13</v>
      </c>
      <c r="C29">
        <v>3</v>
      </c>
      <c r="D29">
        <f>Table20[[#This Row],[08/2024 Rating]]</f>
        <v>3</v>
      </c>
      <c r="E29">
        <f>Table20[[#This Row],[12/2024 Rating]]-Table20[[#This Row],[08/2024 Rating]]</f>
        <v>0</v>
      </c>
    </row>
    <row r="30" spans="1:5">
      <c r="A30" t="s">
        <v>17</v>
      </c>
      <c r="B30" t="s">
        <v>14</v>
      </c>
      <c r="C30">
        <v>3</v>
      </c>
      <c r="D30">
        <f>Table20[[#This Row],[08/2024 Rating]]</f>
        <v>3</v>
      </c>
      <c r="E30">
        <f>Table20[[#This Row],[12/2024 Rating]]-Table20[[#This Row],[08/2024 Rating]]</f>
        <v>0</v>
      </c>
    </row>
    <row r="31" spans="1:5">
      <c r="A31" t="s">
        <v>17</v>
      </c>
      <c r="B31" t="s">
        <v>15</v>
      </c>
      <c r="C31">
        <v>3</v>
      </c>
      <c r="D31">
        <f>Table20[[#This Row],[08/2024 Rating]]</f>
        <v>3</v>
      </c>
      <c r="E31">
        <f>Table20[[#This Row],[12/2024 Rating]]-Table20[[#This Row],[08/2024 Rating]]</f>
        <v>0</v>
      </c>
    </row>
    <row r="32" spans="1:5">
      <c r="A32" t="s">
        <v>18</v>
      </c>
      <c r="B32" t="s">
        <v>6</v>
      </c>
      <c r="C32">
        <v>3</v>
      </c>
      <c r="D32">
        <f>Table20[[#This Row],[08/2024 Rating]]</f>
        <v>3</v>
      </c>
      <c r="E32">
        <f>Table20[[#This Row],[12/2024 Rating]]-Table20[[#This Row],[08/2024 Rating]]</f>
        <v>0</v>
      </c>
    </row>
    <row r="33" spans="1:5">
      <c r="A33" t="s">
        <v>18</v>
      </c>
      <c r="B33" t="s">
        <v>7</v>
      </c>
      <c r="C33">
        <v>3</v>
      </c>
      <c r="D33">
        <f>Table20[[#This Row],[08/2024 Rating]]</f>
        <v>3</v>
      </c>
      <c r="E33">
        <f>Table20[[#This Row],[12/2024 Rating]]-Table20[[#This Row],[08/2024 Rating]]</f>
        <v>0</v>
      </c>
    </row>
    <row r="34" spans="1:5">
      <c r="A34" t="s">
        <v>18</v>
      </c>
      <c r="B34" t="s">
        <v>8</v>
      </c>
      <c r="C34">
        <v>3</v>
      </c>
      <c r="D34">
        <f>Table20[[#This Row],[08/2024 Rating]]</f>
        <v>3</v>
      </c>
      <c r="E34">
        <f>Table20[[#This Row],[12/2024 Rating]]-Table20[[#This Row],[08/2024 Rating]]</f>
        <v>0</v>
      </c>
    </row>
    <row r="35" spans="1:5">
      <c r="A35" t="s">
        <v>18</v>
      </c>
      <c r="B35" t="s">
        <v>9</v>
      </c>
      <c r="C35">
        <v>3</v>
      </c>
      <c r="D35">
        <f>Table20[[#This Row],[08/2024 Rating]]</f>
        <v>3</v>
      </c>
      <c r="E35">
        <f>Table20[[#This Row],[12/2024 Rating]]-Table20[[#This Row],[08/2024 Rating]]</f>
        <v>0</v>
      </c>
    </row>
    <row r="36" spans="1:5">
      <c r="A36" t="s">
        <v>18</v>
      </c>
      <c r="B36" t="s">
        <v>10</v>
      </c>
      <c r="C36">
        <v>3</v>
      </c>
      <c r="D36">
        <f>Table20[[#This Row],[08/2024 Rating]]</f>
        <v>3</v>
      </c>
      <c r="E36">
        <f>Table20[[#This Row],[12/2024 Rating]]-Table20[[#This Row],[08/2024 Rating]]</f>
        <v>0</v>
      </c>
    </row>
    <row r="37" spans="1:5">
      <c r="A37" t="s">
        <v>18</v>
      </c>
      <c r="B37" t="s">
        <v>11</v>
      </c>
      <c r="C37">
        <v>3</v>
      </c>
      <c r="D37">
        <f>Table20[[#This Row],[08/2024 Rating]]</f>
        <v>3</v>
      </c>
      <c r="E37">
        <f>Table20[[#This Row],[12/2024 Rating]]-Table20[[#This Row],[08/2024 Rating]]</f>
        <v>0</v>
      </c>
    </row>
    <row r="38" spans="1:5">
      <c r="A38" t="s">
        <v>18</v>
      </c>
      <c r="B38" t="s">
        <v>12</v>
      </c>
      <c r="C38">
        <v>3</v>
      </c>
      <c r="D38">
        <f>Table20[[#This Row],[08/2024 Rating]]</f>
        <v>3</v>
      </c>
      <c r="E38">
        <f>Table20[[#This Row],[12/2024 Rating]]-Table20[[#This Row],[08/2024 Rating]]</f>
        <v>0</v>
      </c>
    </row>
    <row r="39" spans="1:5">
      <c r="A39" t="s">
        <v>18</v>
      </c>
      <c r="B39" t="s">
        <v>13</v>
      </c>
      <c r="C39">
        <v>3</v>
      </c>
      <c r="D39">
        <f>Table20[[#This Row],[08/2024 Rating]]</f>
        <v>3</v>
      </c>
      <c r="E39">
        <f>Table20[[#This Row],[12/2024 Rating]]-Table20[[#This Row],[08/2024 Rating]]</f>
        <v>0</v>
      </c>
    </row>
    <row r="40" spans="1:5">
      <c r="A40" t="s">
        <v>18</v>
      </c>
      <c r="B40" t="s">
        <v>14</v>
      </c>
      <c r="C40">
        <v>3</v>
      </c>
      <c r="D40">
        <f>Table20[[#This Row],[08/2024 Rating]]</f>
        <v>3</v>
      </c>
      <c r="E40">
        <f>Table20[[#This Row],[12/2024 Rating]]-Table20[[#This Row],[08/2024 Rating]]</f>
        <v>0</v>
      </c>
    </row>
    <row r="41" spans="1:5">
      <c r="A41" t="s">
        <v>18</v>
      </c>
      <c r="B41" t="s">
        <v>15</v>
      </c>
      <c r="C41">
        <v>3</v>
      </c>
      <c r="D41">
        <f>Table20[[#This Row],[08/2024 Rating]]</f>
        <v>3</v>
      </c>
      <c r="E41">
        <f>Table20[[#This Row],[12/2024 Rating]]-Table20[[#This Row],[08/2024 Rating]]</f>
        <v>0</v>
      </c>
    </row>
    <row r="42" spans="1:5">
      <c r="A42" t="s">
        <v>19</v>
      </c>
      <c r="B42" t="s">
        <v>6</v>
      </c>
      <c r="C42">
        <v>3</v>
      </c>
      <c r="D42">
        <f>Table20[[#This Row],[08/2024 Rating]]</f>
        <v>3</v>
      </c>
      <c r="E42">
        <f>Table20[[#This Row],[12/2024 Rating]]-Table20[[#This Row],[08/2024 Rating]]</f>
        <v>0</v>
      </c>
    </row>
    <row r="43" spans="1:5">
      <c r="A43" t="s">
        <v>19</v>
      </c>
      <c r="B43" t="s">
        <v>7</v>
      </c>
      <c r="C43">
        <v>3</v>
      </c>
      <c r="D43">
        <f>Table20[[#This Row],[08/2024 Rating]]</f>
        <v>3</v>
      </c>
      <c r="E43">
        <f>Table20[[#This Row],[12/2024 Rating]]-Table20[[#This Row],[08/2024 Rating]]</f>
        <v>0</v>
      </c>
    </row>
    <row r="44" spans="1:5">
      <c r="A44" t="s">
        <v>19</v>
      </c>
      <c r="B44" t="s">
        <v>8</v>
      </c>
      <c r="C44">
        <v>3</v>
      </c>
      <c r="D44">
        <f>Table20[[#This Row],[08/2024 Rating]]</f>
        <v>3</v>
      </c>
      <c r="E44">
        <f>Table20[[#This Row],[12/2024 Rating]]-Table20[[#This Row],[08/2024 Rating]]</f>
        <v>0</v>
      </c>
    </row>
    <row r="45" spans="1:5">
      <c r="A45" t="s">
        <v>19</v>
      </c>
      <c r="B45" t="s">
        <v>9</v>
      </c>
      <c r="C45">
        <v>3</v>
      </c>
      <c r="D45">
        <f>Table20[[#This Row],[08/2024 Rating]]</f>
        <v>3</v>
      </c>
      <c r="E45">
        <f>Table20[[#This Row],[12/2024 Rating]]-Table20[[#This Row],[08/2024 Rating]]</f>
        <v>0</v>
      </c>
    </row>
    <row r="46" spans="1:5">
      <c r="A46" t="s">
        <v>19</v>
      </c>
      <c r="B46" t="s">
        <v>10</v>
      </c>
      <c r="C46">
        <v>3</v>
      </c>
      <c r="D46">
        <f>Table20[[#This Row],[08/2024 Rating]]</f>
        <v>3</v>
      </c>
      <c r="E46">
        <f>Table20[[#This Row],[12/2024 Rating]]-Table20[[#This Row],[08/2024 Rating]]</f>
        <v>0</v>
      </c>
    </row>
    <row r="47" spans="1:5">
      <c r="A47" t="s">
        <v>19</v>
      </c>
      <c r="B47" t="s">
        <v>11</v>
      </c>
      <c r="C47">
        <v>3</v>
      </c>
      <c r="D47">
        <f>Table20[[#This Row],[08/2024 Rating]]</f>
        <v>3</v>
      </c>
      <c r="E47">
        <f>Table20[[#This Row],[12/2024 Rating]]-Table20[[#This Row],[08/2024 Rating]]</f>
        <v>0</v>
      </c>
    </row>
    <row r="48" spans="1:5">
      <c r="A48" t="s">
        <v>19</v>
      </c>
      <c r="B48" t="s">
        <v>12</v>
      </c>
      <c r="C48">
        <v>3</v>
      </c>
      <c r="D48">
        <f>Table20[[#This Row],[08/2024 Rating]]</f>
        <v>3</v>
      </c>
      <c r="E48">
        <f>Table20[[#This Row],[12/2024 Rating]]-Table20[[#This Row],[08/2024 Rating]]</f>
        <v>0</v>
      </c>
    </row>
    <row r="49" spans="1:5">
      <c r="A49" t="s">
        <v>19</v>
      </c>
      <c r="B49" t="s">
        <v>13</v>
      </c>
      <c r="C49">
        <v>3</v>
      </c>
      <c r="D49">
        <f>Table20[[#This Row],[08/2024 Rating]]</f>
        <v>3</v>
      </c>
      <c r="E49">
        <f>Table20[[#This Row],[12/2024 Rating]]-Table20[[#This Row],[08/2024 Rating]]</f>
        <v>0</v>
      </c>
    </row>
    <row r="50" spans="1:5">
      <c r="A50" t="s">
        <v>19</v>
      </c>
      <c r="B50" t="s">
        <v>14</v>
      </c>
      <c r="C50">
        <v>3</v>
      </c>
      <c r="D50">
        <f>Table20[[#This Row],[08/2024 Rating]]</f>
        <v>3</v>
      </c>
      <c r="E50">
        <f>Table20[[#This Row],[12/2024 Rating]]-Table20[[#This Row],[08/2024 Rating]]</f>
        <v>0</v>
      </c>
    </row>
    <row r="51" spans="1:5">
      <c r="A51" t="s">
        <v>19</v>
      </c>
      <c r="B51" t="s">
        <v>15</v>
      </c>
      <c r="C51">
        <v>3</v>
      </c>
      <c r="D51">
        <f>Table20[[#This Row],[08/2024 Rating]]</f>
        <v>3</v>
      </c>
      <c r="E51">
        <f>Table20[[#This Row],[12/2024 Rating]]-Table20[[#This Row],[08/2024 Rating]]</f>
        <v>0</v>
      </c>
    </row>
    <row r="52" spans="1:5">
      <c r="A52" t="s">
        <v>20</v>
      </c>
      <c r="B52" t="s">
        <v>6</v>
      </c>
      <c r="C52">
        <v>3</v>
      </c>
      <c r="D52">
        <f>Table20[[#This Row],[08/2024 Rating]]</f>
        <v>3</v>
      </c>
      <c r="E52">
        <f>Table20[[#This Row],[12/2024 Rating]]-Table20[[#This Row],[08/2024 Rating]]</f>
        <v>0</v>
      </c>
    </row>
    <row r="53" spans="1:5">
      <c r="A53" t="s">
        <v>20</v>
      </c>
      <c r="B53" t="s">
        <v>7</v>
      </c>
      <c r="C53">
        <v>3</v>
      </c>
      <c r="D53">
        <f>Table20[[#This Row],[08/2024 Rating]]</f>
        <v>3</v>
      </c>
      <c r="E53">
        <f>Table20[[#This Row],[12/2024 Rating]]-Table20[[#This Row],[08/2024 Rating]]</f>
        <v>0</v>
      </c>
    </row>
    <row r="54" spans="1:5">
      <c r="A54" t="s">
        <v>20</v>
      </c>
      <c r="B54" t="s">
        <v>8</v>
      </c>
      <c r="C54">
        <v>3</v>
      </c>
      <c r="D54">
        <f>Table20[[#This Row],[08/2024 Rating]]</f>
        <v>3</v>
      </c>
      <c r="E54">
        <f>Table20[[#This Row],[12/2024 Rating]]-Table20[[#This Row],[08/2024 Rating]]</f>
        <v>0</v>
      </c>
    </row>
    <row r="55" spans="1:5">
      <c r="A55" t="s">
        <v>20</v>
      </c>
      <c r="B55" t="s">
        <v>9</v>
      </c>
      <c r="C55">
        <v>1</v>
      </c>
      <c r="D55">
        <f>Table20[[#This Row],[08/2024 Rating]]</f>
        <v>1</v>
      </c>
      <c r="E55">
        <f>Table20[[#This Row],[12/2024 Rating]]-Table20[[#This Row],[08/2024 Rating]]</f>
        <v>0</v>
      </c>
    </row>
    <row r="56" spans="1:5">
      <c r="A56" t="s">
        <v>20</v>
      </c>
      <c r="B56" t="s">
        <v>10</v>
      </c>
      <c r="C56">
        <v>3</v>
      </c>
      <c r="D56">
        <f>Table20[[#This Row],[08/2024 Rating]]</f>
        <v>3</v>
      </c>
      <c r="E56">
        <f>Table20[[#This Row],[12/2024 Rating]]-Table20[[#This Row],[08/2024 Rating]]</f>
        <v>0</v>
      </c>
    </row>
    <row r="57" spans="1:5">
      <c r="A57" t="s">
        <v>20</v>
      </c>
      <c r="B57" t="s">
        <v>11</v>
      </c>
      <c r="C57">
        <v>3</v>
      </c>
      <c r="D57">
        <f>Table20[[#This Row],[08/2024 Rating]]</f>
        <v>3</v>
      </c>
      <c r="E57">
        <f>Table20[[#This Row],[12/2024 Rating]]-Table20[[#This Row],[08/2024 Rating]]</f>
        <v>0</v>
      </c>
    </row>
    <row r="58" spans="1:5">
      <c r="A58" t="s">
        <v>20</v>
      </c>
      <c r="B58" t="s">
        <v>12</v>
      </c>
      <c r="C58">
        <v>3</v>
      </c>
      <c r="D58">
        <f>Table20[[#This Row],[08/2024 Rating]]</f>
        <v>3</v>
      </c>
      <c r="E58">
        <f>Table20[[#This Row],[12/2024 Rating]]-Table20[[#This Row],[08/2024 Rating]]</f>
        <v>0</v>
      </c>
    </row>
    <row r="59" spans="1:5">
      <c r="A59" t="s">
        <v>20</v>
      </c>
      <c r="B59" t="s">
        <v>13</v>
      </c>
      <c r="C59">
        <v>3</v>
      </c>
      <c r="D59">
        <f>Table20[[#This Row],[08/2024 Rating]]</f>
        <v>3</v>
      </c>
      <c r="E59">
        <f>Table20[[#This Row],[12/2024 Rating]]-Table20[[#This Row],[08/2024 Rating]]</f>
        <v>0</v>
      </c>
    </row>
    <row r="60" spans="1:5">
      <c r="A60" t="s">
        <v>20</v>
      </c>
      <c r="B60" t="s">
        <v>14</v>
      </c>
      <c r="C60">
        <v>3</v>
      </c>
      <c r="D60">
        <f>Table20[[#This Row],[08/2024 Rating]]</f>
        <v>3</v>
      </c>
      <c r="E60">
        <f>Table20[[#This Row],[12/2024 Rating]]-Table20[[#This Row],[08/2024 Rating]]</f>
        <v>0</v>
      </c>
    </row>
    <row r="61" spans="1:5">
      <c r="A61" t="s">
        <v>20</v>
      </c>
      <c r="B61" t="s">
        <v>15</v>
      </c>
      <c r="C61">
        <v>3</v>
      </c>
      <c r="D61">
        <f>Table20[[#This Row],[08/2024 Rating]]</f>
        <v>3</v>
      </c>
      <c r="E61">
        <f>Table20[[#This Row],[12/2024 Rating]]-Table20[[#This Row],[08/2024 Rating]]</f>
        <v>0</v>
      </c>
    </row>
    <row r="62" spans="1:5">
      <c r="A62" t="s">
        <v>21</v>
      </c>
      <c r="B62" t="s">
        <v>6</v>
      </c>
      <c r="C62">
        <v>3</v>
      </c>
      <c r="D62">
        <f>Table20[[#This Row],[08/2024 Rating]]</f>
        <v>3</v>
      </c>
      <c r="E62">
        <f>Table20[[#This Row],[12/2024 Rating]]-Table20[[#This Row],[08/2024 Rating]]</f>
        <v>0</v>
      </c>
    </row>
    <row r="63" spans="1:5">
      <c r="A63" t="s">
        <v>21</v>
      </c>
      <c r="B63" t="s">
        <v>7</v>
      </c>
      <c r="C63">
        <v>3</v>
      </c>
      <c r="D63">
        <f>Table20[[#This Row],[08/2024 Rating]]</f>
        <v>3</v>
      </c>
      <c r="E63">
        <f>Table20[[#This Row],[12/2024 Rating]]-Table20[[#This Row],[08/2024 Rating]]</f>
        <v>0</v>
      </c>
    </row>
    <row r="64" spans="1:5">
      <c r="A64" t="s">
        <v>21</v>
      </c>
      <c r="B64" t="s">
        <v>8</v>
      </c>
      <c r="C64">
        <v>3</v>
      </c>
      <c r="D64">
        <f>Table20[[#This Row],[08/2024 Rating]]</f>
        <v>3</v>
      </c>
      <c r="E64">
        <f>Table20[[#This Row],[12/2024 Rating]]-Table20[[#This Row],[08/2024 Rating]]</f>
        <v>0</v>
      </c>
    </row>
    <row r="65" spans="1:5">
      <c r="A65" t="s">
        <v>21</v>
      </c>
      <c r="B65" t="s">
        <v>9</v>
      </c>
      <c r="C65">
        <v>3</v>
      </c>
      <c r="D65">
        <f>Table20[[#This Row],[08/2024 Rating]]</f>
        <v>3</v>
      </c>
      <c r="E65">
        <f>Table20[[#This Row],[12/2024 Rating]]-Table20[[#This Row],[08/2024 Rating]]</f>
        <v>0</v>
      </c>
    </row>
    <row r="66" spans="1:5">
      <c r="A66" t="s">
        <v>21</v>
      </c>
      <c r="B66" t="s">
        <v>10</v>
      </c>
      <c r="C66">
        <v>3</v>
      </c>
      <c r="D66">
        <f>Table20[[#This Row],[08/2024 Rating]]</f>
        <v>3</v>
      </c>
      <c r="E66">
        <f>Table20[[#This Row],[12/2024 Rating]]-Table20[[#This Row],[08/2024 Rating]]</f>
        <v>0</v>
      </c>
    </row>
    <row r="67" spans="1:5">
      <c r="A67" t="s">
        <v>21</v>
      </c>
      <c r="B67" t="s">
        <v>11</v>
      </c>
      <c r="C67">
        <v>3</v>
      </c>
      <c r="D67">
        <f>Table20[[#This Row],[08/2024 Rating]]</f>
        <v>3</v>
      </c>
      <c r="E67">
        <f>Table20[[#This Row],[12/2024 Rating]]-Table20[[#This Row],[08/2024 Rating]]</f>
        <v>0</v>
      </c>
    </row>
    <row r="68" spans="1:5">
      <c r="A68" t="s">
        <v>21</v>
      </c>
      <c r="B68" t="s">
        <v>12</v>
      </c>
      <c r="C68">
        <v>3</v>
      </c>
      <c r="D68">
        <f>Table20[[#This Row],[08/2024 Rating]]</f>
        <v>3</v>
      </c>
      <c r="E68">
        <f>Table20[[#This Row],[12/2024 Rating]]-Table20[[#This Row],[08/2024 Rating]]</f>
        <v>0</v>
      </c>
    </row>
    <row r="69" spans="1:5">
      <c r="A69" t="s">
        <v>21</v>
      </c>
      <c r="B69" t="s">
        <v>13</v>
      </c>
      <c r="C69">
        <v>3</v>
      </c>
      <c r="D69">
        <f>Table20[[#This Row],[08/2024 Rating]]</f>
        <v>3</v>
      </c>
      <c r="E69">
        <f>Table20[[#This Row],[12/2024 Rating]]-Table20[[#This Row],[08/2024 Rating]]</f>
        <v>0</v>
      </c>
    </row>
    <row r="70" spans="1:5">
      <c r="A70" t="s">
        <v>21</v>
      </c>
      <c r="B70" t="s">
        <v>14</v>
      </c>
      <c r="C70">
        <v>3</v>
      </c>
      <c r="D70">
        <f>Table20[[#This Row],[08/2024 Rating]]</f>
        <v>3</v>
      </c>
      <c r="E70">
        <f>Table20[[#This Row],[12/2024 Rating]]-Table20[[#This Row],[08/2024 Rating]]</f>
        <v>0</v>
      </c>
    </row>
    <row r="71" spans="1:5">
      <c r="A71" t="s">
        <v>21</v>
      </c>
      <c r="B71" t="s">
        <v>15</v>
      </c>
      <c r="C71">
        <v>3</v>
      </c>
      <c r="D71">
        <f>Table20[[#This Row],[08/2024 Rating]]</f>
        <v>3</v>
      </c>
      <c r="E71">
        <f>Table20[[#This Row],[12/2024 Rating]]-Table20[[#This Row],[08/2024 Rating]]</f>
        <v>0</v>
      </c>
    </row>
    <row r="72" spans="1:5">
      <c r="A72" t="s">
        <v>22</v>
      </c>
      <c r="B72" t="s">
        <v>6</v>
      </c>
      <c r="C72">
        <v>3</v>
      </c>
      <c r="D72">
        <f>Table20[[#This Row],[08/2024 Rating]]</f>
        <v>3</v>
      </c>
      <c r="E72">
        <f>Table20[[#This Row],[12/2024 Rating]]-Table20[[#This Row],[08/2024 Rating]]</f>
        <v>0</v>
      </c>
    </row>
    <row r="73" spans="1:5">
      <c r="A73" t="s">
        <v>22</v>
      </c>
      <c r="B73" t="s">
        <v>7</v>
      </c>
      <c r="C73">
        <v>3</v>
      </c>
      <c r="D73">
        <f>Table20[[#This Row],[08/2024 Rating]]</f>
        <v>3</v>
      </c>
      <c r="E73">
        <f>Table20[[#This Row],[12/2024 Rating]]-Table20[[#This Row],[08/2024 Rating]]</f>
        <v>0</v>
      </c>
    </row>
    <row r="74" spans="1:5">
      <c r="A74" t="s">
        <v>22</v>
      </c>
      <c r="B74" t="s">
        <v>8</v>
      </c>
      <c r="C74">
        <v>1</v>
      </c>
      <c r="D74">
        <f>Table20[[#This Row],[08/2024 Rating]]</f>
        <v>1</v>
      </c>
      <c r="E74">
        <f>Table20[[#This Row],[12/2024 Rating]]-Table20[[#This Row],[08/2024 Rating]]</f>
        <v>0</v>
      </c>
    </row>
    <row r="75" spans="1:5">
      <c r="A75" t="s">
        <v>22</v>
      </c>
      <c r="B75" t="s">
        <v>9</v>
      </c>
      <c r="C75">
        <v>1</v>
      </c>
      <c r="D75">
        <f>Table20[[#This Row],[08/2024 Rating]]</f>
        <v>1</v>
      </c>
      <c r="E75">
        <f>Table20[[#This Row],[12/2024 Rating]]-Table20[[#This Row],[08/2024 Rating]]</f>
        <v>0</v>
      </c>
    </row>
    <row r="76" spans="1:5">
      <c r="A76" t="s">
        <v>22</v>
      </c>
      <c r="B76" t="s">
        <v>10</v>
      </c>
      <c r="C76">
        <v>2</v>
      </c>
      <c r="D76">
        <f>Table20[[#This Row],[08/2024 Rating]]</f>
        <v>2</v>
      </c>
      <c r="E76">
        <f>Table20[[#This Row],[12/2024 Rating]]-Table20[[#This Row],[08/2024 Rating]]</f>
        <v>0</v>
      </c>
    </row>
    <row r="77" spans="1:5">
      <c r="A77" t="s">
        <v>22</v>
      </c>
      <c r="B77" t="s">
        <v>11</v>
      </c>
      <c r="C77">
        <v>2</v>
      </c>
      <c r="D77">
        <f>Table20[[#This Row],[08/2024 Rating]]</f>
        <v>2</v>
      </c>
      <c r="E77">
        <f>Table20[[#This Row],[12/2024 Rating]]-Table20[[#This Row],[08/2024 Rating]]</f>
        <v>0</v>
      </c>
    </row>
    <row r="78" spans="1:5">
      <c r="A78" t="s">
        <v>22</v>
      </c>
      <c r="B78" t="s">
        <v>12</v>
      </c>
      <c r="C78">
        <v>2</v>
      </c>
      <c r="D78">
        <f>Table20[[#This Row],[08/2024 Rating]]</f>
        <v>2</v>
      </c>
      <c r="E78">
        <f>Table20[[#This Row],[12/2024 Rating]]-Table20[[#This Row],[08/2024 Rating]]</f>
        <v>0</v>
      </c>
    </row>
    <row r="79" spans="1:5">
      <c r="A79" t="s">
        <v>22</v>
      </c>
      <c r="B79" t="s">
        <v>13</v>
      </c>
      <c r="C79">
        <v>2</v>
      </c>
      <c r="D79">
        <f>Table20[[#This Row],[08/2024 Rating]]</f>
        <v>2</v>
      </c>
      <c r="E79">
        <f>Table20[[#This Row],[12/2024 Rating]]-Table20[[#This Row],[08/2024 Rating]]</f>
        <v>0</v>
      </c>
    </row>
    <row r="80" spans="1:5">
      <c r="A80" t="s">
        <v>22</v>
      </c>
      <c r="B80" t="s">
        <v>14</v>
      </c>
      <c r="C80">
        <v>2</v>
      </c>
      <c r="D80">
        <f>Table20[[#This Row],[08/2024 Rating]]</f>
        <v>2</v>
      </c>
      <c r="E80">
        <f>Table20[[#This Row],[12/2024 Rating]]-Table20[[#This Row],[08/2024 Rating]]</f>
        <v>0</v>
      </c>
    </row>
    <row r="81" spans="1:5">
      <c r="A81" t="s">
        <v>22</v>
      </c>
      <c r="B81" t="s">
        <v>15</v>
      </c>
      <c r="C81">
        <v>2</v>
      </c>
      <c r="D81">
        <f>Table20[[#This Row],[08/2024 Rating]]</f>
        <v>2</v>
      </c>
      <c r="E81">
        <f>Table20[[#This Row],[12/2024 Rating]]-Table20[[#This Row],[08/2024 Rating]]</f>
        <v>0</v>
      </c>
    </row>
    <row r="82" spans="1:5">
      <c r="A82" t="s">
        <v>23</v>
      </c>
      <c r="B82" t="s">
        <v>6</v>
      </c>
      <c r="C82">
        <v>3</v>
      </c>
      <c r="D82">
        <f>Table20[[#This Row],[08/2024 Rating]]</f>
        <v>3</v>
      </c>
      <c r="E82">
        <f>Table20[[#This Row],[12/2024 Rating]]-Table20[[#This Row],[08/2024 Rating]]</f>
        <v>0</v>
      </c>
    </row>
    <row r="83" spans="1:5">
      <c r="A83" t="s">
        <v>23</v>
      </c>
      <c r="B83" t="s">
        <v>7</v>
      </c>
      <c r="C83">
        <v>3</v>
      </c>
      <c r="D83">
        <f>Table20[[#This Row],[08/2024 Rating]]</f>
        <v>3</v>
      </c>
      <c r="E83">
        <f>Table20[[#This Row],[12/2024 Rating]]-Table20[[#This Row],[08/2024 Rating]]</f>
        <v>0</v>
      </c>
    </row>
    <row r="84" spans="1:5">
      <c r="A84" t="s">
        <v>23</v>
      </c>
      <c r="B84" t="s">
        <v>8</v>
      </c>
      <c r="C84">
        <v>1</v>
      </c>
      <c r="D84">
        <f>Table20[[#This Row],[08/2024 Rating]]</f>
        <v>1</v>
      </c>
      <c r="E84">
        <f>Table20[[#This Row],[12/2024 Rating]]-Table20[[#This Row],[08/2024 Rating]]</f>
        <v>0</v>
      </c>
    </row>
    <row r="85" spans="1:5">
      <c r="A85" t="s">
        <v>23</v>
      </c>
      <c r="B85" t="s">
        <v>9</v>
      </c>
      <c r="C85">
        <v>1</v>
      </c>
      <c r="D85">
        <f>Table20[[#This Row],[08/2024 Rating]]</f>
        <v>1</v>
      </c>
      <c r="E85">
        <f>Table20[[#This Row],[12/2024 Rating]]-Table20[[#This Row],[08/2024 Rating]]</f>
        <v>0</v>
      </c>
    </row>
    <row r="86" spans="1:5">
      <c r="A86" t="s">
        <v>23</v>
      </c>
      <c r="B86" t="s">
        <v>10</v>
      </c>
      <c r="C86">
        <v>2</v>
      </c>
      <c r="D86">
        <f>Table20[[#This Row],[08/2024 Rating]]</f>
        <v>2</v>
      </c>
      <c r="E86">
        <f>Table20[[#This Row],[12/2024 Rating]]-Table20[[#This Row],[08/2024 Rating]]</f>
        <v>0</v>
      </c>
    </row>
    <row r="87" spans="1:5">
      <c r="A87" t="s">
        <v>23</v>
      </c>
      <c r="B87" t="s">
        <v>11</v>
      </c>
      <c r="C87">
        <v>2</v>
      </c>
      <c r="D87">
        <f>Table20[[#This Row],[08/2024 Rating]]</f>
        <v>2</v>
      </c>
      <c r="E87">
        <f>Table20[[#This Row],[12/2024 Rating]]-Table20[[#This Row],[08/2024 Rating]]</f>
        <v>0</v>
      </c>
    </row>
    <row r="88" spans="1:5">
      <c r="A88" t="s">
        <v>23</v>
      </c>
      <c r="B88" t="s">
        <v>12</v>
      </c>
      <c r="C88">
        <v>2</v>
      </c>
      <c r="D88">
        <f>Table20[[#This Row],[08/2024 Rating]]</f>
        <v>2</v>
      </c>
      <c r="E88">
        <f>Table20[[#This Row],[12/2024 Rating]]-Table20[[#This Row],[08/2024 Rating]]</f>
        <v>0</v>
      </c>
    </row>
    <row r="89" spans="1:5">
      <c r="A89" t="s">
        <v>23</v>
      </c>
      <c r="B89" t="s">
        <v>13</v>
      </c>
      <c r="C89">
        <v>2</v>
      </c>
      <c r="D89">
        <f>Table20[[#This Row],[08/2024 Rating]]</f>
        <v>2</v>
      </c>
      <c r="E89">
        <f>Table20[[#This Row],[12/2024 Rating]]-Table20[[#This Row],[08/2024 Rating]]</f>
        <v>0</v>
      </c>
    </row>
    <row r="90" spans="1:5">
      <c r="A90" t="s">
        <v>23</v>
      </c>
      <c r="B90" t="s">
        <v>14</v>
      </c>
      <c r="C90">
        <v>2</v>
      </c>
      <c r="D90">
        <f>Table20[[#This Row],[08/2024 Rating]]</f>
        <v>2</v>
      </c>
      <c r="E90">
        <f>Table20[[#This Row],[12/2024 Rating]]-Table20[[#This Row],[08/2024 Rating]]</f>
        <v>0</v>
      </c>
    </row>
    <row r="91" spans="1:5">
      <c r="A91" t="s">
        <v>23</v>
      </c>
      <c r="B91" t="s">
        <v>15</v>
      </c>
      <c r="C91">
        <v>2</v>
      </c>
      <c r="D91">
        <f>Table20[[#This Row],[08/2024 Rating]]</f>
        <v>2</v>
      </c>
      <c r="E91">
        <f>Table20[[#This Row],[12/2024 Rating]]-Table20[[#This Row],[08/2024 Rating]]</f>
        <v>0</v>
      </c>
    </row>
    <row r="92" spans="1:5">
      <c r="A92" t="s">
        <v>24</v>
      </c>
      <c r="B92" t="s">
        <v>6</v>
      </c>
      <c r="C92">
        <v>3</v>
      </c>
      <c r="D92">
        <f>Table20[[#This Row],[08/2024 Rating]]</f>
        <v>3</v>
      </c>
      <c r="E92">
        <f>Table20[[#This Row],[12/2024 Rating]]-Table20[[#This Row],[08/2024 Rating]]</f>
        <v>0</v>
      </c>
    </row>
    <row r="93" spans="1:5">
      <c r="A93" t="s">
        <v>24</v>
      </c>
      <c r="B93" t="s">
        <v>7</v>
      </c>
      <c r="C93">
        <v>3</v>
      </c>
      <c r="D93">
        <f>Table20[[#This Row],[08/2024 Rating]]</f>
        <v>3</v>
      </c>
      <c r="E93">
        <f>Table20[[#This Row],[12/2024 Rating]]-Table20[[#This Row],[08/2024 Rating]]</f>
        <v>0</v>
      </c>
    </row>
    <row r="94" spans="1:5">
      <c r="A94" t="s">
        <v>24</v>
      </c>
      <c r="B94" t="s">
        <v>8</v>
      </c>
      <c r="C94">
        <v>1</v>
      </c>
      <c r="D94">
        <f>Table20[[#This Row],[08/2024 Rating]]</f>
        <v>1</v>
      </c>
      <c r="E94">
        <f>Table20[[#This Row],[12/2024 Rating]]-Table20[[#This Row],[08/2024 Rating]]</f>
        <v>0</v>
      </c>
    </row>
    <row r="95" spans="1:5">
      <c r="A95" t="s">
        <v>24</v>
      </c>
      <c r="B95" t="s">
        <v>9</v>
      </c>
      <c r="C95">
        <v>1</v>
      </c>
      <c r="D95">
        <f>Table20[[#This Row],[08/2024 Rating]]</f>
        <v>1</v>
      </c>
      <c r="E95">
        <f>Table20[[#This Row],[12/2024 Rating]]-Table20[[#This Row],[08/2024 Rating]]</f>
        <v>0</v>
      </c>
    </row>
    <row r="96" spans="1:5">
      <c r="A96" t="s">
        <v>24</v>
      </c>
      <c r="B96" t="s">
        <v>10</v>
      </c>
      <c r="C96">
        <v>3</v>
      </c>
      <c r="D96">
        <f>Table20[[#This Row],[08/2024 Rating]]</f>
        <v>3</v>
      </c>
      <c r="E96">
        <f>Table20[[#This Row],[12/2024 Rating]]-Table20[[#This Row],[08/2024 Rating]]</f>
        <v>0</v>
      </c>
    </row>
    <row r="97" spans="1:5">
      <c r="A97" t="s">
        <v>24</v>
      </c>
      <c r="B97" t="s">
        <v>11</v>
      </c>
      <c r="C97">
        <v>3</v>
      </c>
      <c r="D97">
        <f>Table20[[#This Row],[08/2024 Rating]]</f>
        <v>3</v>
      </c>
      <c r="E97">
        <f>Table20[[#This Row],[12/2024 Rating]]-Table20[[#This Row],[08/2024 Rating]]</f>
        <v>0</v>
      </c>
    </row>
    <row r="98" spans="1:5">
      <c r="A98" t="s">
        <v>24</v>
      </c>
      <c r="B98" t="s">
        <v>12</v>
      </c>
      <c r="C98">
        <v>3</v>
      </c>
      <c r="D98">
        <f>Table20[[#This Row],[08/2024 Rating]]</f>
        <v>3</v>
      </c>
      <c r="E98">
        <f>Table20[[#This Row],[12/2024 Rating]]-Table20[[#This Row],[08/2024 Rating]]</f>
        <v>0</v>
      </c>
    </row>
    <row r="99" spans="1:5">
      <c r="A99" t="s">
        <v>24</v>
      </c>
      <c r="B99" t="s">
        <v>13</v>
      </c>
      <c r="C99">
        <v>3</v>
      </c>
      <c r="D99">
        <f>Table20[[#This Row],[08/2024 Rating]]</f>
        <v>3</v>
      </c>
      <c r="E99">
        <f>Table20[[#This Row],[12/2024 Rating]]-Table20[[#This Row],[08/2024 Rating]]</f>
        <v>0</v>
      </c>
    </row>
    <row r="100" spans="1:5">
      <c r="A100" t="s">
        <v>24</v>
      </c>
      <c r="B100" t="s">
        <v>14</v>
      </c>
      <c r="C100">
        <v>3</v>
      </c>
      <c r="D100">
        <f>Table20[[#This Row],[08/2024 Rating]]</f>
        <v>3</v>
      </c>
      <c r="E100">
        <f>Table20[[#This Row],[12/2024 Rating]]-Table20[[#This Row],[08/2024 Rating]]</f>
        <v>0</v>
      </c>
    </row>
    <row r="101" spans="1:5">
      <c r="A101" t="s">
        <v>24</v>
      </c>
      <c r="B101" t="s">
        <v>15</v>
      </c>
      <c r="C101">
        <v>3</v>
      </c>
      <c r="D101">
        <f>Table20[[#This Row],[08/2024 Rating]]</f>
        <v>3</v>
      </c>
      <c r="E101">
        <f>Table20[[#This Row],[12/2024 Rating]]-Table20[[#This Row],[08/2024 Rating]]</f>
        <v>0</v>
      </c>
    </row>
    <row r="102" spans="1:5">
      <c r="A102" t="s">
        <v>25</v>
      </c>
      <c r="B102" t="s">
        <v>6</v>
      </c>
      <c r="C102">
        <v>3</v>
      </c>
      <c r="D102">
        <f>Table20[[#This Row],[08/2024 Rating]]</f>
        <v>3</v>
      </c>
      <c r="E102">
        <f>Table20[[#This Row],[12/2024 Rating]]-Table20[[#This Row],[08/2024 Rating]]</f>
        <v>0</v>
      </c>
    </row>
    <row r="103" spans="1:5">
      <c r="A103" t="s">
        <v>25</v>
      </c>
      <c r="B103" t="s">
        <v>7</v>
      </c>
      <c r="C103">
        <v>3</v>
      </c>
      <c r="D103">
        <f>Table20[[#This Row],[08/2024 Rating]]</f>
        <v>3</v>
      </c>
      <c r="E103">
        <f>Table20[[#This Row],[12/2024 Rating]]-Table20[[#This Row],[08/2024 Rating]]</f>
        <v>0</v>
      </c>
    </row>
    <row r="104" spans="1:5">
      <c r="A104" t="s">
        <v>25</v>
      </c>
      <c r="B104" t="s">
        <v>8</v>
      </c>
      <c r="C104">
        <v>3</v>
      </c>
      <c r="D104">
        <f>Table20[[#This Row],[08/2024 Rating]]</f>
        <v>3</v>
      </c>
      <c r="E104">
        <f>Table20[[#This Row],[12/2024 Rating]]-Table20[[#This Row],[08/2024 Rating]]</f>
        <v>0</v>
      </c>
    </row>
    <row r="105" spans="1:5">
      <c r="A105" t="s">
        <v>25</v>
      </c>
      <c r="B105" t="s">
        <v>9</v>
      </c>
      <c r="C105">
        <v>3</v>
      </c>
      <c r="D105">
        <f>Table20[[#This Row],[08/2024 Rating]]</f>
        <v>3</v>
      </c>
      <c r="E105">
        <f>Table20[[#This Row],[12/2024 Rating]]-Table20[[#This Row],[08/2024 Rating]]</f>
        <v>0</v>
      </c>
    </row>
    <row r="106" spans="1:5">
      <c r="A106" t="s">
        <v>25</v>
      </c>
      <c r="B106" t="s">
        <v>10</v>
      </c>
      <c r="C106">
        <v>3</v>
      </c>
      <c r="D106">
        <f>Table20[[#This Row],[08/2024 Rating]]</f>
        <v>3</v>
      </c>
      <c r="E106">
        <f>Table20[[#This Row],[12/2024 Rating]]-Table20[[#This Row],[08/2024 Rating]]</f>
        <v>0</v>
      </c>
    </row>
    <row r="107" spans="1:5">
      <c r="A107" t="s">
        <v>25</v>
      </c>
      <c r="B107" t="s">
        <v>11</v>
      </c>
      <c r="C107">
        <v>3</v>
      </c>
      <c r="D107">
        <f>Table20[[#This Row],[08/2024 Rating]]</f>
        <v>3</v>
      </c>
      <c r="E107">
        <f>Table20[[#This Row],[12/2024 Rating]]-Table20[[#This Row],[08/2024 Rating]]</f>
        <v>0</v>
      </c>
    </row>
    <row r="108" spans="1:5">
      <c r="A108" t="s">
        <v>25</v>
      </c>
      <c r="B108" t="s">
        <v>12</v>
      </c>
      <c r="C108">
        <v>3</v>
      </c>
      <c r="D108">
        <f>Table20[[#This Row],[08/2024 Rating]]</f>
        <v>3</v>
      </c>
      <c r="E108">
        <f>Table20[[#This Row],[12/2024 Rating]]-Table20[[#This Row],[08/2024 Rating]]</f>
        <v>0</v>
      </c>
    </row>
    <row r="109" spans="1:5">
      <c r="A109" t="s">
        <v>25</v>
      </c>
      <c r="B109" t="s">
        <v>13</v>
      </c>
      <c r="C109">
        <v>3</v>
      </c>
      <c r="D109">
        <f>Table20[[#This Row],[08/2024 Rating]]</f>
        <v>3</v>
      </c>
      <c r="E109">
        <f>Table20[[#This Row],[12/2024 Rating]]-Table20[[#This Row],[08/2024 Rating]]</f>
        <v>0</v>
      </c>
    </row>
    <row r="110" spans="1:5">
      <c r="A110" t="s">
        <v>25</v>
      </c>
      <c r="B110" t="s">
        <v>14</v>
      </c>
      <c r="C110">
        <v>3</v>
      </c>
      <c r="D110">
        <f>Table20[[#This Row],[08/2024 Rating]]</f>
        <v>3</v>
      </c>
      <c r="E110">
        <f>Table20[[#This Row],[12/2024 Rating]]-Table20[[#This Row],[08/2024 Rating]]</f>
        <v>0</v>
      </c>
    </row>
    <row r="111" spans="1:5">
      <c r="A111" t="s">
        <v>25</v>
      </c>
      <c r="B111" t="s">
        <v>15</v>
      </c>
      <c r="C111">
        <v>3</v>
      </c>
      <c r="D111">
        <f>Table20[[#This Row],[08/2024 Rating]]</f>
        <v>3</v>
      </c>
      <c r="E111">
        <f>Table20[[#This Row],[12/2024 Rating]]-Table20[[#This Row],[08/2024 Rating]]</f>
        <v>0</v>
      </c>
    </row>
    <row r="112" spans="1:5">
      <c r="A112" t="s">
        <v>26</v>
      </c>
      <c r="B112" t="s">
        <v>6</v>
      </c>
      <c r="C112">
        <v>2</v>
      </c>
      <c r="D112">
        <f>Table20[[#This Row],[08/2024 Rating]]</f>
        <v>2</v>
      </c>
      <c r="E112">
        <f>Table20[[#This Row],[12/2024 Rating]]-Table20[[#This Row],[08/2024 Rating]]</f>
        <v>0</v>
      </c>
    </row>
    <row r="113" spans="1:5">
      <c r="A113" t="s">
        <v>26</v>
      </c>
      <c r="B113" t="s">
        <v>7</v>
      </c>
      <c r="C113">
        <v>2</v>
      </c>
      <c r="D113">
        <f>Table20[[#This Row],[08/2024 Rating]]</f>
        <v>2</v>
      </c>
      <c r="E113">
        <f>Table20[[#This Row],[12/2024 Rating]]-Table20[[#This Row],[08/2024 Rating]]</f>
        <v>0</v>
      </c>
    </row>
    <row r="114" spans="1:5">
      <c r="A114" t="s">
        <v>26</v>
      </c>
      <c r="B114" t="s">
        <v>8</v>
      </c>
      <c r="C114">
        <v>1</v>
      </c>
      <c r="D114">
        <f>Table20[[#This Row],[08/2024 Rating]]</f>
        <v>1</v>
      </c>
      <c r="E114">
        <f>Table20[[#This Row],[12/2024 Rating]]-Table20[[#This Row],[08/2024 Rating]]</f>
        <v>0</v>
      </c>
    </row>
    <row r="115" spans="1:5">
      <c r="A115" t="s">
        <v>26</v>
      </c>
      <c r="B115" t="s">
        <v>9</v>
      </c>
      <c r="C115">
        <v>1</v>
      </c>
      <c r="D115">
        <f>Table20[[#This Row],[08/2024 Rating]]</f>
        <v>1</v>
      </c>
      <c r="E115">
        <f>Table20[[#This Row],[12/2024 Rating]]-Table20[[#This Row],[08/2024 Rating]]</f>
        <v>0</v>
      </c>
    </row>
    <row r="116" spans="1:5">
      <c r="A116" t="s">
        <v>26</v>
      </c>
      <c r="B116" t="s">
        <v>10</v>
      </c>
      <c r="C116">
        <v>2</v>
      </c>
      <c r="D116">
        <f>Table20[[#This Row],[08/2024 Rating]]</f>
        <v>2</v>
      </c>
      <c r="E116">
        <f>Table20[[#This Row],[12/2024 Rating]]-Table20[[#This Row],[08/2024 Rating]]</f>
        <v>0</v>
      </c>
    </row>
    <row r="117" spans="1:5">
      <c r="A117" t="s">
        <v>26</v>
      </c>
      <c r="B117" t="s">
        <v>11</v>
      </c>
      <c r="C117">
        <v>2</v>
      </c>
      <c r="D117">
        <f>Table20[[#This Row],[08/2024 Rating]]</f>
        <v>2</v>
      </c>
      <c r="E117">
        <f>Table20[[#This Row],[12/2024 Rating]]-Table20[[#This Row],[08/2024 Rating]]</f>
        <v>0</v>
      </c>
    </row>
    <row r="118" spans="1:5">
      <c r="A118" t="s">
        <v>26</v>
      </c>
      <c r="B118" t="s">
        <v>12</v>
      </c>
      <c r="C118">
        <v>2</v>
      </c>
      <c r="D118">
        <f>Table20[[#This Row],[08/2024 Rating]]</f>
        <v>2</v>
      </c>
      <c r="E118">
        <f>Table20[[#This Row],[12/2024 Rating]]-Table20[[#This Row],[08/2024 Rating]]</f>
        <v>0</v>
      </c>
    </row>
    <row r="119" spans="1:5">
      <c r="A119" t="s">
        <v>26</v>
      </c>
      <c r="B119" t="s">
        <v>13</v>
      </c>
      <c r="C119">
        <v>2</v>
      </c>
      <c r="D119">
        <f>Table20[[#This Row],[08/2024 Rating]]</f>
        <v>2</v>
      </c>
      <c r="E119">
        <f>Table20[[#This Row],[12/2024 Rating]]-Table20[[#This Row],[08/2024 Rating]]</f>
        <v>0</v>
      </c>
    </row>
    <row r="120" spans="1:5">
      <c r="A120" t="s">
        <v>26</v>
      </c>
      <c r="B120" t="s">
        <v>14</v>
      </c>
      <c r="C120">
        <v>2</v>
      </c>
      <c r="D120">
        <f>Table20[[#This Row],[08/2024 Rating]]</f>
        <v>2</v>
      </c>
      <c r="E120">
        <f>Table20[[#This Row],[12/2024 Rating]]-Table20[[#This Row],[08/2024 Rating]]</f>
        <v>0</v>
      </c>
    </row>
    <row r="121" spans="1:5">
      <c r="A121" t="s">
        <v>26</v>
      </c>
      <c r="B121" t="s">
        <v>15</v>
      </c>
      <c r="C121">
        <v>2</v>
      </c>
      <c r="D121">
        <f>Table20[[#This Row],[08/2024 Rating]]</f>
        <v>2</v>
      </c>
      <c r="E121">
        <f>Table20[[#This Row],[12/2024 Rating]]-Table20[[#This Row],[08/2024 Rating]]</f>
        <v>0</v>
      </c>
    </row>
    <row r="122" spans="1:5">
      <c r="A122" t="s">
        <v>27</v>
      </c>
      <c r="B122" t="s">
        <v>6</v>
      </c>
      <c r="C122">
        <v>1</v>
      </c>
      <c r="D122">
        <f>Table20[[#This Row],[08/2024 Rating]]</f>
        <v>1</v>
      </c>
      <c r="E122">
        <f>Table20[[#This Row],[12/2024 Rating]]-Table20[[#This Row],[08/2024 Rating]]</f>
        <v>0</v>
      </c>
    </row>
    <row r="123" spans="1:5">
      <c r="A123" t="s">
        <v>27</v>
      </c>
      <c r="B123" t="s">
        <v>7</v>
      </c>
      <c r="C123">
        <v>3</v>
      </c>
      <c r="D123">
        <f>Table20[[#This Row],[08/2024 Rating]]</f>
        <v>3</v>
      </c>
      <c r="E123">
        <f>Table20[[#This Row],[12/2024 Rating]]-Table20[[#This Row],[08/2024 Rating]]</f>
        <v>0</v>
      </c>
    </row>
    <row r="124" spans="1:5">
      <c r="A124" t="s">
        <v>27</v>
      </c>
      <c r="B124" t="s">
        <v>8</v>
      </c>
      <c r="C124">
        <v>1</v>
      </c>
      <c r="D124">
        <f>Table20[[#This Row],[08/2024 Rating]]</f>
        <v>1</v>
      </c>
      <c r="E124">
        <f>Table20[[#This Row],[12/2024 Rating]]-Table20[[#This Row],[08/2024 Rating]]</f>
        <v>0</v>
      </c>
    </row>
    <row r="125" spans="1:5">
      <c r="A125" t="s">
        <v>27</v>
      </c>
      <c r="B125" t="s">
        <v>9</v>
      </c>
      <c r="C125">
        <v>1</v>
      </c>
      <c r="D125">
        <f>Table20[[#This Row],[08/2024 Rating]]</f>
        <v>1</v>
      </c>
      <c r="E125">
        <f>Table20[[#This Row],[12/2024 Rating]]-Table20[[#This Row],[08/2024 Rating]]</f>
        <v>0</v>
      </c>
    </row>
    <row r="126" spans="1:5">
      <c r="A126" t="s">
        <v>27</v>
      </c>
      <c r="B126" t="s">
        <v>10</v>
      </c>
      <c r="C126">
        <v>3</v>
      </c>
      <c r="D126">
        <f>Table20[[#This Row],[08/2024 Rating]]</f>
        <v>3</v>
      </c>
      <c r="E126">
        <f>Table20[[#This Row],[12/2024 Rating]]-Table20[[#This Row],[08/2024 Rating]]</f>
        <v>0</v>
      </c>
    </row>
    <row r="127" spans="1:5">
      <c r="A127" t="s">
        <v>27</v>
      </c>
      <c r="B127" t="s">
        <v>11</v>
      </c>
      <c r="C127">
        <v>3</v>
      </c>
      <c r="D127">
        <f>Table20[[#This Row],[08/2024 Rating]]</f>
        <v>3</v>
      </c>
      <c r="E127">
        <f>Table20[[#This Row],[12/2024 Rating]]-Table20[[#This Row],[08/2024 Rating]]</f>
        <v>0</v>
      </c>
    </row>
    <row r="128" spans="1:5">
      <c r="A128" t="s">
        <v>27</v>
      </c>
      <c r="B128" t="s">
        <v>12</v>
      </c>
      <c r="C128">
        <v>3</v>
      </c>
      <c r="D128">
        <f>Table20[[#This Row],[08/2024 Rating]]</f>
        <v>3</v>
      </c>
      <c r="E128">
        <f>Table20[[#This Row],[12/2024 Rating]]-Table20[[#This Row],[08/2024 Rating]]</f>
        <v>0</v>
      </c>
    </row>
    <row r="129" spans="1:5">
      <c r="A129" t="s">
        <v>27</v>
      </c>
      <c r="B129" t="s">
        <v>13</v>
      </c>
      <c r="C129">
        <v>3</v>
      </c>
      <c r="D129">
        <f>Table20[[#This Row],[08/2024 Rating]]</f>
        <v>3</v>
      </c>
      <c r="E129">
        <f>Table20[[#This Row],[12/2024 Rating]]-Table20[[#This Row],[08/2024 Rating]]</f>
        <v>0</v>
      </c>
    </row>
    <row r="130" spans="1:5">
      <c r="A130" t="s">
        <v>27</v>
      </c>
      <c r="B130" t="s">
        <v>14</v>
      </c>
      <c r="C130">
        <v>3</v>
      </c>
      <c r="D130">
        <f>Table20[[#This Row],[08/2024 Rating]]</f>
        <v>3</v>
      </c>
      <c r="E130">
        <f>Table20[[#This Row],[12/2024 Rating]]-Table20[[#This Row],[08/2024 Rating]]</f>
        <v>0</v>
      </c>
    </row>
    <row r="131" spans="1:5">
      <c r="A131" t="s">
        <v>27</v>
      </c>
      <c r="B131" t="s">
        <v>15</v>
      </c>
      <c r="C131">
        <v>3</v>
      </c>
      <c r="D131">
        <f>Table20[[#This Row],[08/2024 Rating]]</f>
        <v>3</v>
      </c>
      <c r="E131">
        <f>Table20[[#This Row],[12/2024 Rating]]-Table20[[#This Row],[08/2024 Rating]]</f>
        <v>0</v>
      </c>
    </row>
    <row r="132" spans="1:5">
      <c r="A132" t="s">
        <v>29</v>
      </c>
      <c r="B132" t="s">
        <v>6</v>
      </c>
      <c r="C132">
        <v>1</v>
      </c>
      <c r="D132">
        <f>Table20[[#This Row],[08/2024 Rating]]</f>
        <v>1</v>
      </c>
      <c r="E132">
        <f>Table20[[#This Row],[12/2024 Rating]]-Table20[[#This Row],[08/2024 Rating]]</f>
        <v>0</v>
      </c>
    </row>
    <row r="133" spans="1:5">
      <c r="A133" t="s">
        <v>29</v>
      </c>
      <c r="B133" t="s">
        <v>7</v>
      </c>
      <c r="C133">
        <v>1</v>
      </c>
      <c r="D133">
        <f>Table20[[#This Row],[08/2024 Rating]]</f>
        <v>1</v>
      </c>
      <c r="E133">
        <f>Table20[[#This Row],[12/2024 Rating]]-Table20[[#This Row],[08/2024 Rating]]</f>
        <v>0</v>
      </c>
    </row>
    <row r="134" spans="1:5">
      <c r="A134" t="s">
        <v>29</v>
      </c>
      <c r="B134" t="s">
        <v>8</v>
      </c>
      <c r="C134">
        <v>1</v>
      </c>
      <c r="D134">
        <f>Table20[[#This Row],[08/2024 Rating]]</f>
        <v>1</v>
      </c>
      <c r="E134">
        <f>Table20[[#This Row],[12/2024 Rating]]-Table20[[#This Row],[08/2024 Rating]]</f>
        <v>0</v>
      </c>
    </row>
    <row r="135" spans="1:5">
      <c r="A135" t="s">
        <v>29</v>
      </c>
      <c r="B135" t="s">
        <v>9</v>
      </c>
      <c r="C135">
        <v>1</v>
      </c>
      <c r="D135">
        <f>Table20[[#This Row],[08/2024 Rating]]</f>
        <v>1</v>
      </c>
      <c r="E135">
        <f>Table20[[#This Row],[12/2024 Rating]]-Table20[[#This Row],[08/2024 Rating]]</f>
        <v>0</v>
      </c>
    </row>
    <row r="136" spans="1:5">
      <c r="A136" t="s">
        <v>29</v>
      </c>
      <c r="B136" t="s">
        <v>10</v>
      </c>
      <c r="C136">
        <v>1</v>
      </c>
      <c r="D136">
        <f>Table20[[#This Row],[08/2024 Rating]]</f>
        <v>1</v>
      </c>
      <c r="E136">
        <f>Table20[[#This Row],[12/2024 Rating]]-Table20[[#This Row],[08/2024 Rating]]</f>
        <v>0</v>
      </c>
    </row>
    <row r="137" spans="1:5">
      <c r="A137" t="s">
        <v>29</v>
      </c>
      <c r="B137" t="s">
        <v>11</v>
      </c>
      <c r="C137">
        <v>1</v>
      </c>
      <c r="D137">
        <f>Table20[[#This Row],[08/2024 Rating]]</f>
        <v>1</v>
      </c>
      <c r="E137">
        <f>Table20[[#This Row],[12/2024 Rating]]-Table20[[#This Row],[08/2024 Rating]]</f>
        <v>0</v>
      </c>
    </row>
    <row r="138" spans="1:5">
      <c r="A138" t="s">
        <v>29</v>
      </c>
      <c r="B138" t="s">
        <v>12</v>
      </c>
      <c r="C138">
        <v>1</v>
      </c>
      <c r="D138">
        <f>Table20[[#This Row],[08/2024 Rating]]</f>
        <v>1</v>
      </c>
      <c r="E138">
        <f>Table20[[#This Row],[12/2024 Rating]]-Table20[[#This Row],[08/2024 Rating]]</f>
        <v>0</v>
      </c>
    </row>
    <row r="139" spans="1:5">
      <c r="A139" t="s">
        <v>29</v>
      </c>
      <c r="B139" t="s">
        <v>13</v>
      </c>
      <c r="C139">
        <v>1</v>
      </c>
      <c r="D139">
        <f>Table20[[#This Row],[08/2024 Rating]]</f>
        <v>1</v>
      </c>
      <c r="E139">
        <f>Table20[[#This Row],[12/2024 Rating]]-Table20[[#This Row],[08/2024 Rating]]</f>
        <v>0</v>
      </c>
    </row>
    <row r="140" spans="1:5">
      <c r="A140" t="s">
        <v>29</v>
      </c>
      <c r="B140" t="s">
        <v>14</v>
      </c>
      <c r="C140">
        <v>1</v>
      </c>
      <c r="D140">
        <f>Table20[[#This Row],[08/2024 Rating]]</f>
        <v>1</v>
      </c>
      <c r="E140">
        <f>Table20[[#This Row],[12/2024 Rating]]-Table20[[#This Row],[08/2024 Rating]]</f>
        <v>0</v>
      </c>
    </row>
    <row r="141" spans="1:5">
      <c r="A141" t="s">
        <v>29</v>
      </c>
      <c r="B141" t="s">
        <v>15</v>
      </c>
      <c r="C141">
        <v>1</v>
      </c>
      <c r="D141">
        <f>Table20[[#This Row],[08/2024 Rating]]</f>
        <v>1</v>
      </c>
      <c r="E141">
        <f>Table20[[#This Row],[12/2024 Rating]]-Table20[[#This Row],[08/2024 Rating]]</f>
        <v>0</v>
      </c>
    </row>
  </sheetData>
  <pageMargins left="0.7" right="0.7" top="0.75" bottom="0.75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E141"/>
  <sheetViews>
    <sheetView topLeftCell="A105" workbookViewId="0">
      <selection activeCell="F116" sqref="F116"/>
    </sheetView>
  </sheetViews>
  <sheetFormatPr defaultRowHeight="14.45"/>
  <cols>
    <col min="1" max="1" width="22.7109375" customWidth="1"/>
    <col min="2" max="2" width="21.42578125" customWidth="1"/>
    <col min="3" max="4" width="15.42578125" customWidth="1"/>
    <col min="5" max="5" width="23.7109375" customWidth="1"/>
  </cols>
  <sheetData>
    <row r="1" spans="1:5">
      <c r="A1" s="3" t="s">
        <v>0</v>
      </c>
      <c r="B1" s="4" t="s">
        <v>1</v>
      </c>
      <c r="C1" s="5" t="s">
        <v>2</v>
      </c>
      <c r="D1" s="4" t="s">
        <v>3</v>
      </c>
      <c r="E1" s="6" t="s">
        <v>4</v>
      </c>
    </row>
    <row r="2" spans="1:5">
      <c r="A2" t="s">
        <v>5</v>
      </c>
      <c r="B2" t="s">
        <v>6</v>
      </c>
      <c r="C2">
        <v>1</v>
      </c>
      <c r="D2">
        <f>Table21[[#This Row],[08/2024 Rating]]</f>
        <v>1</v>
      </c>
      <c r="E2">
        <f>Table21[[#This Row],[12/2024 Rating]]-Table21[[#This Row],[08/2024 Rating]]</f>
        <v>0</v>
      </c>
    </row>
    <row r="3" spans="1:5">
      <c r="A3" t="s">
        <v>5</v>
      </c>
      <c r="B3" t="s">
        <v>7</v>
      </c>
      <c r="C3">
        <v>2</v>
      </c>
      <c r="D3">
        <v>1</v>
      </c>
      <c r="E3" s="7">
        <f>Table21[[#This Row],[12/2024 Rating]]-Table21[[#This Row],[08/2024 Rating]]</f>
        <v>-1</v>
      </c>
    </row>
    <row r="4" spans="1:5">
      <c r="A4" t="s">
        <v>5</v>
      </c>
      <c r="B4" t="s">
        <v>8</v>
      </c>
      <c r="C4">
        <v>1</v>
      </c>
      <c r="D4">
        <f>Table21[[#This Row],[08/2024 Rating]]</f>
        <v>1</v>
      </c>
      <c r="E4">
        <f>Table21[[#This Row],[12/2024 Rating]]-Table21[[#This Row],[08/2024 Rating]]</f>
        <v>0</v>
      </c>
    </row>
    <row r="5" spans="1:5">
      <c r="A5" t="s">
        <v>5</v>
      </c>
      <c r="B5" t="s">
        <v>9</v>
      </c>
      <c r="C5">
        <v>2</v>
      </c>
      <c r="D5">
        <v>1</v>
      </c>
      <c r="E5" s="7">
        <f>Table21[[#This Row],[12/2024 Rating]]-Table21[[#This Row],[08/2024 Rating]]</f>
        <v>-1</v>
      </c>
    </row>
    <row r="6" spans="1:5">
      <c r="A6" t="s">
        <v>5</v>
      </c>
      <c r="B6" t="s">
        <v>10</v>
      </c>
      <c r="C6">
        <v>2</v>
      </c>
      <c r="D6">
        <v>1</v>
      </c>
      <c r="E6" s="7">
        <f>Table21[[#This Row],[12/2024 Rating]]-Table21[[#This Row],[08/2024 Rating]]</f>
        <v>-1</v>
      </c>
    </row>
    <row r="7" spans="1:5">
      <c r="A7" t="s">
        <v>5</v>
      </c>
      <c r="B7" t="s">
        <v>11</v>
      </c>
      <c r="C7">
        <v>2</v>
      </c>
      <c r="D7">
        <v>1</v>
      </c>
      <c r="E7" s="7">
        <f>Table21[[#This Row],[12/2024 Rating]]-Table21[[#This Row],[08/2024 Rating]]</f>
        <v>-1</v>
      </c>
    </row>
    <row r="8" spans="1:5">
      <c r="A8" t="s">
        <v>5</v>
      </c>
      <c r="B8" t="s">
        <v>12</v>
      </c>
      <c r="C8">
        <v>2</v>
      </c>
      <c r="D8">
        <v>1</v>
      </c>
      <c r="E8" s="7">
        <f>Table21[[#This Row],[12/2024 Rating]]-Table21[[#This Row],[08/2024 Rating]]</f>
        <v>-1</v>
      </c>
    </row>
    <row r="9" spans="1:5">
      <c r="A9" t="s">
        <v>5</v>
      </c>
      <c r="B9" t="s">
        <v>13</v>
      </c>
      <c r="C9">
        <v>2</v>
      </c>
      <c r="D9">
        <v>1</v>
      </c>
      <c r="E9" s="7">
        <f>Table21[[#This Row],[12/2024 Rating]]-Table21[[#This Row],[08/2024 Rating]]</f>
        <v>-1</v>
      </c>
    </row>
    <row r="10" spans="1:5">
      <c r="A10" t="s">
        <v>5</v>
      </c>
      <c r="B10" t="s">
        <v>14</v>
      </c>
      <c r="C10">
        <v>1</v>
      </c>
      <c r="D10">
        <f>Table21[[#This Row],[08/2024 Rating]]</f>
        <v>1</v>
      </c>
      <c r="E10">
        <f>Table21[[#This Row],[12/2024 Rating]]-Table21[[#This Row],[08/2024 Rating]]</f>
        <v>0</v>
      </c>
    </row>
    <row r="11" spans="1:5">
      <c r="A11" t="s">
        <v>5</v>
      </c>
      <c r="B11" t="s">
        <v>15</v>
      </c>
      <c r="C11">
        <v>1</v>
      </c>
      <c r="D11">
        <f>Table21[[#This Row],[08/2024 Rating]]</f>
        <v>1</v>
      </c>
      <c r="E11">
        <f>Table21[[#This Row],[12/2024 Rating]]-Table21[[#This Row],[08/2024 Rating]]</f>
        <v>0</v>
      </c>
    </row>
    <row r="12" spans="1:5">
      <c r="A12" t="s">
        <v>16</v>
      </c>
      <c r="B12" t="s">
        <v>6</v>
      </c>
      <c r="C12">
        <v>1</v>
      </c>
      <c r="D12">
        <f>Table21[[#This Row],[08/2024 Rating]]</f>
        <v>1</v>
      </c>
      <c r="E12">
        <f>Table21[[#This Row],[12/2024 Rating]]-Table21[[#This Row],[08/2024 Rating]]</f>
        <v>0</v>
      </c>
    </row>
    <row r="13" spans="1:5">
      <c r="A13" t="s">
        <v>16</v>
      </c>
      <c r="B13" t="s">
        <v>7</v>
      </c>
      <c r="C13">
        <v>3</v>
      </c>
      <c r="D13">
        <f>Table21[[#This Row],[08/2024 Rating]]</f>
        <v>3</v>
      </c>
      <c r="E13">
        <f>Table21[[#This Row],[12/2024 Rating]]-Table21[[#This Row],[08/2024 Rating]]</f>
        <v>0</v>
      </c>
    </row>
    <row r="14" spans="1:5">
      <c r="A14" t="s">
        <v>16</v>
      </c>
      <c r="B14" t="s">
        <v>8</v>
      </c>
      <c r="C14">
        <v>1</v>
      </c>
      <c r="D14">
        <f>Table21[[#This Row],[08/2024 Rating]]</f>
        <v>1</v>
      </c>
      <c r="E14">
        <f>Table21[[#This Row],[12/2024 Rating]]-Table21[[#This Row],[08/2024 Rating]]</f>
        <v>0</v>
      </c>
    </row>
    <row r="15" spans="1:5">
      <c r="A15" t="s">
        <v>16</v>
      </c>
      <c r="B15" t="s">
        <v>9</v>
      </c>
      <c r="C15">
        <v>3</v>
      </c>
      <c r="D15">
        <f>Table21[[#This Row],[08/2024 Rating]]</f>
        <v>3</v>
      </c>
      <c r="E15">
        <f>Table21[[#This Row],[12/2024 Rating]]-Table21[[#This Row],[08/2024 Rating]]</f>
        <v>0</v>
      </c>
    </row>
    <row r="16" spans="1:5">
      <c r="A16" t="s">
        <v>16</v>
      </c>
      <c r="B16" t="s">
        <v>10</v>
      </c>
      <c r="C16">
        <v>3</v>
      </c>
      <c r="D16">
        <f>Table21[[#This Row],[08/2024 Rating]]</f>
        <v>3</v>
      </c>
      <c r="E16">
        <f>Table21[[#This Row],[12/2024 Rating]]-Table21[[#This Row],[08/2024 Rating]]</f>
        <v>0</v>
      </c>
    </row>
    <row r="17" spans="1:5">
      <c r="A17" t="s">
        <v>16</v>
      </c>
      <c r="B17" t="s">
        <v>11</v>
      </c>
      <c r="C17">
        <v>3</v>
      </c>
      <c r="D17">
        <f>Table21[[#This Row],[08/2024 Rating]]</f>
        <v>3</v>
      </c>
      <c r="E17">
        <f>Table21[[#This Row],[12/2024 Rating]]-Table21[[#This Row],[08/2024 Rating]]</f>
        <v>0</v>
      </c>
    </row>
    <row r="18" spans="1:5">
      <c r="A18" t="s">
        <v>16</v>
      </c>
      <c r="B18" t="s">
        <v>12</v>
      </c>
      <c r="C18">
        <v>3</v>
      </c>
      <c r="D18">
        <f>Table21[[#This Row],[08/2024 Rating]]</f>
        <v>3</v>
      </c>
      <c r="E18">
        <f>Table21[[#This Row],[12/2024 Rating]]-Table21[[#This Row],[08/2024 Rating]]</f>
        <v>0</v>
      </c>
    </row>
    <row r="19" spans="1:5">
      <c r="A19" t="s">
        <v>16</v>
      </c>
      <c r="B19" t="s">
        <v>13</v>
      </c>
      <c r="C19">
        <v>3</v>
      </c>
      <c r="D19">
        <f>Table21[[#This Row],[08/2024 Rating]]</f>
        <v>3</v>
      </c>
      <c r="E19">
        <f>Table21[[#This Row],[12/2024 Rating]]-Table21[[#This Row],[08/2024 Rating]]</f>
        <v>0</v>
      </c>
    </row>
    <row r="20" spans="1:5">
      <c r="A20" t="s">
        <v>16</v>
      </c>
      <c r="B20" t="s">
        <v>14</v>
      </c>
      <c r="C20">
        <v>1</v>
      </c>
      <c r="D20">
        <f>Table21[[#This Row],[08/2024 Rating]]</f>
        <v>1</v>
      </c>
      <c r="E20">
        <f>Table21[[#This Row],[12/2024 Rating]]-Table21[[#This Row],[08/2024 Rating]]</f>
        <v>0</v>
      </c>
    </row>
    <row r="21" spans="1:5">
      <c r="A21" t="s">
        <v>16</v>
      </c>
      <c r="B21" t="s">
        <v>15</v>
      </c>
      <c r="C21">
        <v>2</v>
      </c>
      <c r="D21">
        <f>Table21[[#This Row],[08/2024 Rating]]</f>
        <v>2</v>
      </c>
      <c r="E21">
        <f>Table21[[#This Row],[12/2024 Rating]]-Table21[[#This Row],[08/2024 Rating]]</f>
        <v>0</v>
      </c>
    </row>
    <row r="22" spans="1:5">
      <c r="A22" t="s">
        <v>17</v>
      </c>
      <c r="B22" t="s">
        <v>6</v>
      </c>
      <c r="C22">
        <v>2</v>
      </c>
      <c r="D22">
        <f>Table21[[#This Row],[08/2024 Rating]]</f>
        <v>2</v>
      </c>
      <c r="E22">
        <f>Table21[[#This Row],[12/2024 Rating]]-Table21[[#This Row],[08/2024 Rating]]</f>
        <v>0</v>
      </c>
    </row>
    <row r="23" spans="1:5">
      <c r="A23" t="s">
        <v>17</v>
      </c>
      <c r="B23" t="s">
        <v>7</v>
      </c>
      <c r="C23">
        <v>3</v>
      </c>
      <c r="D23">
        <f>Table21[[#This Row],[08/2024 Rating]]</f>
        <v>3</v>
      </c>
      <c r="E23">
        <f>Table21[[#This Row],[12/2024 Rating]]-Table21[[#This Row],[08/2024 Rating]]</f>
        <v>0</v>
      </c>
    </row>
    <row r="24" spans="1:5">
      <c r="A24" t="s">
        <v>17</v>
      </c>
      <c r="B24" t="s">
        <v>8</v>
      </c>
      <c r="C24">
        <v>1</v>
      </c>
      <c r="D24">
        <f>Table21[[#This Row],[08/2024 Rating]]</f>
        <v>1</v>
      </c>
      <c r="E24">
        <f>Table21[[#This Row],[12/2024 Rating]]-Table21[[#This Row],[08/2024 Rating]]</f>
        <v>0</v>
      </c>
    </row>
    <row r="25" spans="1:5">
      <c r="A25" t="s">
        <v>17</v>
      </c>
      <c r="B25" t="s">
        <v>9</v>
      </c>
      <c r="C25">
        <v>3</v>
      </c>
      <c r="D25">
        <f>Table21[[#This Row],[08/2024 Rating]]</f>
        <v>3</v>
      </c>
      <c r="E25">
        <f>Table21[[#This Row],[12/2024 Rating]]-Table21[[#This Row],[08/2024 Rating]]</f>
        <v>0</v>
      </c>
    </row>
    <row r="26" spans="1:5">
      <c r="A26" t="s">
        <v>17</v>
      </c>
      <c r="B26" t="s">
        <v>10</v>
      </c>
      <c r="C26">
        <v>3</v>
      </c>
      <c r="D26">
        <f>Table21[[#This Row],[08/2024 Rating]]</f>
        <v>3</v>
      </c>
      <c r="E26">
        <f>Table21[[#This Row],[12/2024 Rating]]-Table21[[#This Row],[08/2024 Rating]]</f>
        <v>0</v>
      </c>
    </row>
    <row r="27" spans="1:5">
      <c r="A27" t="s">
        <v>17</v>
      </c>
      <c r="B27" t="s">
        <v>11</v>
      </c>
      <c r="C27">
        <v>3</v>
      </c>
      <c r="D27">
        <f>Table21[[#This Row],[08/2024 Rating]]</f>
        <v>3</v>
      </c>
      <c r="E27">
        <f>Table21[[#This Row],[12/2024 Rating]]-Table21[[#This Row],[08/2024 Rating]]</f>
        <v>0</v>
      </c>
    </row>
    <row r="28" spans="1:5">
      <c r="A28" t="s">
        <v>17</v>
      </c>
      <c r="B28" t="s">
        <v>12</v>
      </c>
      <c r="C28">
        <v>2</v>
      </c>
      <c r="D28">
        <f>Table21[[#This Row],[08/2024 Rating]]</f>
        <v>2</v>
      </c>
      <c r="E28">
        <f>Table21[[#This Row],[12/2024 Rating]]-Table21[[#This Row],[08/2024 Rating]]</f>
        <v>0</v>
      </c>
    </row>
    <row r="29" spans="1:5">
      <c r="A29" t="s">
        <v>17</v>
      </c>
      <c r="B29" t="s">
        <v>13</v>
      </c>
      <c r="C29">
        <v>2</v>
      </c>
      <c r="D29">
        <f>Table21[[#This Row],[08/2024 Rating]]</f>
        <v>2</v>
      </c>
      <c r="E29">
        <f>Table21[[#This Row],[12/2024 Rating]]-Table21[[#This Row],[08/2024 Rating]]</f>
        <v>0</v>
      </c>
    </row>
    <row r="30" spans="1:5">
      <c r="A30" t="s">
        <v>17</v>
      </c>
      <c r="B30" t="s">
        <v>14</v>
      </c>
      <c r="C30">
        <v>2</v>
      </c>
      <c r="D30">
        <f>Table21[[#This Row],[08/2024 Rating]]</f>
        <v>2</v>
      </c>
      <c r="E30">
        <f>Table21[[#This Row],[12/2024 Rating]]-Table21[[#This Row],[08/2024 Rating]]</f>
        <v>0</v>
      </c>
    </row>
    <row r="31" spans="1:5">
      <c r="A31" t="s">
        <v>17</v>
      </c>
      <c r="B31" t="s">
        <v>15</v>
      </c>
      <c r="C31">
        <v>2</v>
      </c>
      <c r="D31">
        <f>Table21[[#This Row],[08/2024 Rating]]</f>
        <v>2</v>
      </c>
      <c r="E31">
        <f>Table21[[#This Row],[12/2024 Rating]]-Table21[[#This Row],[08/2024 Rating]]</f>
        <v>0</v>
      </c>
    </row>
    <row r="32" spans="1:5">
      <c r="A32" t="s">
        <v>18</v>
      </c>
      <c r="B32" t="s">
        <v>6</v>
      </c>
      <c r="C32">
        <v>3</v>
      </c>
      <c r="D32">
        <f>Table21[[#This Row],[08/2024 Rating]]</f>
        <v>3</v>
      </c>
      <c r="E32">
        <f>Table21[[#This Row],[12/2024 Rating]]-Table21[[#This Row],[08/2024 Rating]]</f>
        <v>0</v>
      </c>
    </row>
    <row r="33" spans="1:5">
      <c r="A33" t="s">
        <v>18</v>
      </c>
      <c r="B33" t="s">
        <v>7</v>
      </c>
      <c r="C33">
        <v>3</v>
      </c>
      <c r="D33">
        <f>Table21[[#This Row],[08/2024 Rating]]</f>
        <v>3</v>
      </c>
      <c r="E33">
        <f>Table21[[#This Row],[12/2024 Rating]]-Table21[[#This Row],[08/2024 Rating]]</f>
        <v>0</v>
      </c>
    </row>
    <row r="34" spans="1:5">
      <c r="A34" t="s">
        <v>18</v>
      </c>
      <c r="B34" t="s">
        <v>8</v>
      </c>
      <c r="C34">
        <v>3</v>
      </c>
      <c r="D34">
        <f>Table21[[#This Row],[08/2024 Rating]]</f>
        <v>3</v>
      </c>
      <c r="E34">
        <f>Table21[[#This Row],[12/2024 Rating]]-Table21[[#This Row],[08/2024 Rating]]</f>
        <v>0</v>
      </c>
    </row>
    <row r="35" spans="1:5">
      <c r="A35" t="s">
        <v>18</v>
      </c>
      <c r="B35" t="s">
        <v>9</v>
      </c>
      <c r="C35">
        <v>3</v>
      </c>
      <c r="D35">
        <f>Table21[[#This Row],[08/2024 Rating]]</f>
        <v>3</v>
      </c>
      <c r="E35">
        <f>Table21[[#This Row],[12/2024 Rating]]-Table21[[#This Row],[08/2024 Rating]]</f>
        <v>0</v>
      </c>
    </row>
    <row r="36" spans="1:5">
      <c r="A36" t="s">
        <v>18</v>
      </c>
      <c r="B36" t="s">
        <v>10</v>
      </c>
      <c r="C36">
        <v>3</v>
      </c>
      <c r="D36">
        <f>Table21[[#This Row],[08/2024 Rating]]</f>
        <v>3</v>
      </c>
      <c r="E36">
        <f>Table21[[#This Row],[12/2024 Rating]]-Table21[[#This Row],[08/2024 Rating]]</f>
        <v>0</v>
      </c>
    </row>
    <row r="37" spans="1:5">
      <c r="A37" t="s">
        <v>18</v>
      </c>
      <c r="B37" t="s">
        <v>11</v>
      </c>
      <c r="C37">
        <v>3</v>
      </c>
      <c r="D37">
        <f>Table21[[#This Row],[08/2024 Rating]]</f>
        <v>3</v>
      </c>
      <c r="E37">
        <f>Table21[[#This Row],[12/2024 Rating]]-Table21[[#This Row],[08/2024 Rating]]</f>
        <v>0</v>
      </c>
    </row>
    <row r="38" spans="1:5">
      <c r="A38" t="s">
        <v>18</v>
      </c>
      <c r="B38" t="s">
        <v>12</v>
      </c>
      <c r="C38">
        <v>3</v>
      </c>
      <c r="D38">
        <f>Table21[[#This Row],[08/2024 Rating]]</f>
        <v>3</v>
      </c>
      <c r="E38">
        <f>Table21[[#This Row],[12/2024 Rating]]-Table21[[#This Row],[08/2024 Rating]]</f>
        <v>0</v>
      </c>
    </row>
    <row r="39" spans="1:5">
      <c r="A39" t="s">
        <v>18</v>
      </c>
      <c r="B39" t="s">
        <v>13</v>
      </c>
      <c r="C39">
        <v>3</v>
      </c>
      <c r="D39">
        <f>Table21[[#This Row],[08/2024 Rating]]</f>
        <v>3</v>
      </c>
      <c r="E39">
        <f>Table21[[#This Row],[12/2024 Rating]]-Table21[[#This Row],[08/2024 Rating]]</f>
        <v>0</v>
      </c>
    </row>
    <row r="40" spans="1:5">
      <c r="A40" t="s">
        <v>18</v>
      </c>
      <c r="B40" t="s">
        <v>14</v>
      </c>
      <c r="C40">
        <v>3</v>
      </c>
      <c r="D40">
        <f>Table21[[#This Row],[08/2024 Rating]]</f>
        <v>3</v>
      </c>
      <c r="E40">
        <f>Table21[[#This Row],[12/2024 Rating]]-Table21[[#This Row],[08/2024 Rating]]</f>
        <v>0</v>
      </c>
    </row>
    <row r="41" spans="1:5">
      <c r="A41" t="s">
        <v>18</v>
      </c>
      <c r="B41" t="s">
        <v>15</v>
      </c>
      <c r="C41">
        <v>3</v>
      </c>
      <c r="D41">
        <f>Table21[[#This Row],[08/2024 Rating]]</f>
        <v>3</v>
      </c>
      <c r="E41">
        <f>Table21[[#This Row],[12/2024 Rating]]-Table21[[#This Row],[08/2024 Rating]]</f>
        <v>0</v>
      </c>
    </row>
    <row r="42" spans="1:5">
      <c r="A42" t="s">
        <v>19</v>
      </c>
      <c r="B42" t="s">
        <v>6</v>
      </c>
      <c r="C42">
        <v>3</v>
      </c>
      <c r="D42">
        <f>Table21[[#This Row],[08/2024 Rating]]</f>
        <v>3</v>
      </c>
      <c r="E42">
        <f>Table21[[#This Row],[12/2024 Rating]]-Table21[[#This Row],[08/2024 Rating]]</f>
        <v>0</v>
      </c>
    </row>
    <row r="43" spans="1:5">
      <c r="A43" t="s">
        <v>19</v>
      </c>
      <c r="B43" t="s">
        <v>7</v>
      </c>
      <c r="C43">
        <v>3</v>
      </c>
      <c r="D43">
        <f>Table21[[#This Row],[08/2024 Rating]]</f>
        <v>3</v>
      </c>
      <c r="E43">
        <f>Table21[[#This Row],[12/2024 Rating]]-Table21[[#This Row],[08/2024 Rating]]</f>
        <v>0</v>
      </c>
    </row>
    <row r="44" spans="1:5">
      <c r="A44" t="s">
        <v>19</v>
      </c>
      <c r="B44" t="s">
        <v>8</v>
      </c>
      <c r="C44">
        <v>3</v>
      </c>
      <c r="D44">
        <f>Table21[[#This Row],[08/2024 Rating]]</f>
        <v>3</v>
      </c>
      <c r="E44">
        <f>Table21[[#This Row],[12/2024 Rating]]-Table21[[#This Row],[08/2024 Rating]]</f>
        <v>0</v>
      </c>
    </row>
    <row r="45" spans="1:5">
      <c r="A45" t="s">
        <v>19</v>
      </c>
      <c r="B45" t="s">
        <v>9</v>
      </c>
      <c r="C45">
        <v>3</v>
      </c>
      <c r="D45">
        <f>Table21[[#This Row],[08/2024 Rating]]</f>
        <v>3</v>
      </c>
      <c r="E45">
        <f>Table21[[#This Row],[12/2024 Rating]]-Table21[[#This Row],[08/2024 Rating]]</f>
        <v>0</v>
      </c>
    </row>
    <row r="46" spans="1:5">
      <c r="A46" t="s">
        <v>19</v>
      </c>
      <c r="B46" t="s">
        <v>10</v>
      </c>
      <c r="C46">
        <v>3</v>
      </c>
      <c r="D46">
        <f>Table21[[#This Row],[08/2024 Rating]]</f>
        <v>3</v>
      </c>
      <c r="E46">
        <f>Table21[[#This Row],[12/2024 Rating]]-Table21[[#This Row],[08/2024 Rating]]</f>
        <v>0</v>
      </c>
    </row>
    <row r="47" spans="1:5">
      <c r="A47" t="s">
        <v>19</v>
      </c>
      <c r="B47" t="s">
        <v>11</v>
      </c>
      <c r="C47">
        <v>3</v>
      </c>
      <c r="D47">
        <f>Table21[[#This Row],[08/2024 Rating]]</f>
        <v>3</v>
      </c>
      <c r="E47">
        <f>Table21[[#This Row],[12/2024 Rating]]-Table21[[#This Row],[08/2024 Rating]]</f>
        <v>0</v>
      </c>
    </row>
    <row r="48" spans="1:5">
      <c r="A48" t="s">
        <v>19</v>
      </c>
      <c r="B48" t="s">
        <v>12</v>
      </c>
      <c r="C48">
        <v>3</v>
      </c>
      <c r="D48">
        <f>Table21[[#This Row],[08/2024 Rating]]</f>
        <v>3</v>
      </c>
      <c r="E48">
        <f>Table21[[#This Row],[12/2024 Rating]]-Table21[[#This Row],[08/2024 Rating]]</f>
        <v>0</v>
      </c>
    </row>
    <row r="49" spans="1:5">
      <c r="A49" t="s">
        <v>19</v>
      </c>
      <c r="B49" t="s">
        <v>13</v>
      </c>
      <c r="C49">
        <v>3</v>
      </c>
      <c r="D49">
        <f>Table21[[#This Row],[08/2024 Rating]]</f>
        <v>3</v>
      </c>
      <c r="E49">
        <f>Table21[[#This Row],[12/2024 Rating]]-Table21[[#This Row],[08/2024 Rating]]</f>
        <v>0</v>
      </c>
    </row>
    <row r="50" spans="1:5">
      <c r="A50" t="s">
        <v>19</v>
      </c>
      <c r="B50" t="s">
        <v>14</v>
      </c>
      <c r="C50">
        <v>2</v>
      </c>
      <c r="D50">
        <f>Table21[[#This Row],[08/2024 Rating]]</f>
        <v>2</v>
      </c>
      <c r="E50">
        <f>Table21[[#This Row],[12/2024 Rating]]-Table21[[#This Row],[08/2024 Rating]]</f>
        <v>0</v>
      </c>
    </row>
    <row r="51" spans="1:5">
      <c r="A51" t="s">
        <v>19</v>
      </c>
      <c r="B51" t="s">
        <v>15</v>
      </c>
      <c r="C51">
        <v>3</v>
      </c>
      <c r="D51">
        <f>Table21[[#This Row],[08/2024 Rating]]</f>
        <v>3</v>
      </c>
      <c r="E51">
        <f>Table21[[#This Row],[12/2024 Rating]]-Table21[[#This Row],[08/2024 Rating]]</f>
        <v>0</v>
      </c>
    </row>
    <row r="52" spans="1:5">
      <c r="A52" t="s">
        <v>20</v>
      </c>
      <c r="B52" t="s">
        <v>6</v>
      </c>
      <c r="C52">
        <v>3</v>
      </c>
      <c r="D52">
        <f>Table21[[#This Row],[08/2024 Rating]]</f>
        <v>3</v>
      </c>
      <c r="E52">
        <f>Table21[[#This Row],[12/2024 Rating]]-Table21[[#This Row],[08/2024 Rating]]</f>
        <v>0</v>
      </c>
    </row>
    <row r="53" spans="1:5">
      <c r="A53" t="s">
        <v>20</v>
      </c>
      <c r="B53" t="s">
        <v>7</v>
      </c>
      <c r="C53">
        <v>3</v>
      </c>
      <c r="D53">
        <f>Table21[[#This Row],[08/2024 Rating]]</f>
        <v>3</v>
      </c>
      <c r="E53">
        <f>Table21[[#This Row],[12/2024 Rating]]-Table21[[#This Row],[08/2024 Rating]]</f>
        <v>0</v>
      </c>
    </row>
    <row r="54" spans="1:5">
      <c r="A54" t="s">
        <v>20</v>
      </c>
      <c r="B54" t="s">
        <v>8</v>
      </c>
      <c r="C54">
        <v>1</v>
      </c>
      <c r="D54">
        <f>Table21[[#This Row],[08/2024 Rating]]</f>
        <v>1</v>
      </c>
      <c r="E54">
        <f>Table21[[#This Row],[12/2024 Rating]]-Table21[[#This Row],[08/2024 Rating]]</f>
        <v>0</v>
      </c>
    </row>
    <row r="55" spans="1:5">
      <c r="A55" t="s">
        <v>20</v>
      </c>
      <c r="B55" t="s">
        <v>9</v>
      </c>
      <c r="C55">
        <v>3</v>
      </c>
      <c r="D55">
        <f>Table21[[#This Row],[08/2024 Rating]]</f>
        <v>3</v>
      </c>
      <c r="E55">
        <f>Table21[[#This Row],[12/2024 Rating]]-Table21[[#This Row],[08/2024 Rating]]</f>
        <v>0</v>
      </c>
    </row>
    <row r="56" spans="1:5">
      <c r="A56" t="s">
        <v>20</v>
      </c>
      <c r="B56" t="s">
        <v>10</v>
      </c>
      <c r="C56">
        <v>3</v>
      </c>
      <c r="D56">
        <f>Table21[[#This Row],[08/2024 Rating]]</f>
        <v>3</v>
      </c>
      <c r="E56">
        <f>Table21[[#This Row],[12/2024 Rating]]-Table21[[#This Row],[08/2024 Rating]]</f>
        <v>0</v>
      </c>
    </row>
    <row r="57" spans="1:5">
      <c r="A57" t="s">
        <v>20</v>
      </c>
      <c r="B57" t="s">
        <v>11</v>
      </c>
      <c r="C57">
        <v>3</v>
      </c>
      <c r="D57">
        <f>Table21[[#This Row],[08/2024 Rating]]</f>
        <v>3</v>
      </c>
      <c r="E57">
        <f>Table21[[#This Row],[12/2024 Rating]]-Table21[[#This Row],[08/2024 Rating]]</f>
        <v>0</v>
      </c>
    </row>
    <row r="58" spans="1:5">
      <c r="A58" t="s">
        <v>20</v>
      </c>
      <c r="B58" t="s">
        <v>12</v>
      </c>
      <c r="C58">
        <v>3</v>
      </c>
      <c r="D58">
        <f>Table21[[#This Row],[08/2024 Rating]]</f>
        <v>3</v>
      </c>
      <c r="E58">
        <f>Table21[[#This Row],[12/2024 Rating]]-Table21[[#This Row],[08/2024 Rating]]</f>
        <v>0</v>
      </c>
    </row>
    <row r="59" spans="1:5">
      <c r="A59" t="s">
        <v>20</v>
      </c>
      <c r="B59" t="s">
        <v>13</v>
      </c>
      <c r="C59">
        <v>3</v>
      </c>
      <c r="D59">
        <f>Table21[[#This Row],[08/2024 Rating]]</f>
        <v>3</v>
      </c>
      <c r="E59">
        <f>Table21[[#This Row],[12/2024 Rating]]-Table21[[#This Row],[08/2024 Rating]]</f>
        <v>0</v>
      </c>
    </row>
    <row r="60" spans="1:5">
      <c r="A60" t="s">
        <v>20</v>
      </c>
      <c r="B60" t="s">
        <v>14</v>
      </c>
      <c r="C60">
        <v>1</v>
      </c>
      <c r="D60">
        <f>Table21[[#This Row],[08/2024 Rating]]</f>
        <v>1</v>
      </c>
      <c r="E60">
        <f>Table21[[#This Row],[12/2024 Rating]]-Table21[[#This Row],[08/2024 Rating]]</f>
        <v>0</v>
      </c>
    </row>
    <row r="61" spans="1:5">
      <c r="A61" t="s">
        <v>20</v>
      </c>
      <c r="B61" t="s">
        <v>15</v>
      </c>
      <c r="C61">
        <v>3</v>
      </c>
      <c r="D61">
        <f>Table21[[#This Row],[08/2024 Rating]]</f>
        <v>3</v>
      </c>
      <c r="E61">
        <f>Table21[[#This Row],[12/2024 Rating]]-Table21[[#This Row],[08/2024 Rating]]</f>
        <v>0</v>
      </c>
    </row>
    <row r="62" spans="1:5">
      <c r="A62" t="s">
        <v>21</v>
      </c>
      <c r="B62" t="s">
        <v>6</v>
      </c>
      <c r="C62">
        <v>3</v>
      </c>
      <c r="D62">
        <f>Table21[[#This Row],[08/2024 Rating]]</f>
        <v>3</v>
      </c>
      <c r="E62">
        <f>Table21[[#This Row],[12/2024 Rating]]-Table21[[#This Row],[08/2024 Rating]]</f>
        <v>0</v>
      </c>
    </row>
    <row r="63" spans="1:5">
      <c r="A63" t="s">
        <v>21</v>
      </c>
      <c r="B63" t="s">
        <v>7</v>
      </c>
      <c r="C63">
        <v>3</v>
      </c>
      <c r="D63">
        <f>Table21[[#This Row],[08/2024 Rating]]</f>
        <v>3</v>
      </c>
      <c r="E63">
        <f>Table21[[#This Row],[12/2024 Rating]]-Table21[[#This Row],[08/2024 Rating]]</f>
        <v>0</v>
      </c>
    </row>
    <row r="64" spans="1:5">
      <c r="A64" t="s">
        <v>21</v>
      </c>
      <c r="B64" t="s">
        <v>8</v>
      </c>
      <c r="C64">
        <v>1</v>
      </c>
      <c r="D64">
        <f>Table21[[#This Row],[08/2024 Rating]]</f>
        <v>1</v>
      </c>
      <c r="E64">
        <f>Table21[[#This Row],[12/2024 Rating]]-Table21[[#This Row],[08/2024 Rating]]</f>
        <v>0</v>
      </c>
    </row>
    <row r="65" spans="1:5">
      <c r="A65" t="s">
        <v>21</v>
      </c>
      <c r="B65" t="s">
        <v>9</v>
      </c>
      <c r="C65">
        <v>3</v>
      </c>
      <c r="D65">
        <f>Table21[[#This Row],[08/2024 Rating]]</f>
        <v>3</v>
      </c>
      <c r="E65">
        <f>Table21[[#This Row],[12/2024 Rating]]-Table21[[#This Row],[08/2024 Rating]]</f>
        <v>0</v>
      </c>
    </row>
    <row r="66" spans="1:5">
      <c r="A66" t="s">
        <v>21</v>
      </c>
      <c r="B66" t="s">
        <v>10</v>
      </c>
      <c r="C66">
        <v>3</v>
      </c>
      <c r="D66">
        <f>Table21[[#This Row],[08/2024 Rating]]</f>
        <v>3</v>
      </c>
      <c r="E66">
        <f>Table21[[#This Row],[12/2024 Rating]]-Table21[[#This Row],[08/2024 Rating]]</f>
        <v>0</v>
      </c>
    </row>
    <row r="67" spans="1:5">
      <c r="A67" t="s">
        <v>21</v>
      </c>
      <c r="B67" t="s">
        <v>11</v>
      </c>
      <c r="C67">
        <v>3</v>
      </c>
      <c r="D67">
        <f>Table21[[#This Row],[08/2024 Rating]]</f>
        <v>3</v>
      </c>
      <c r="E67">
        <f>Table21[[#This Row],[12/2024 Rating]]-Table21[[#This Row],[08/2024 Rating]]</f>
        <v>0</v>
      </c>
    </row>
    <row r="68" spans="1:5">
      <c r="A68" t="s">
        <v>21</v>
      </c>
      <c r="B68" t="s">
        <v>12</v>
      </c>
      <c r="C68">
        <v>2</v>
      </c>
      <c r="D68">
        <f>Table21[[#This Row],[08/2024 Rating]]</f>
        <v>2</v>
      </c>
      <c r="E68">
        <f>Table21[[#This Row],[12/2024 Rating]]-Table21[[#This Row],[08/2024 Rating]]</f>
        <v>0</v>
      </c>
    </row>
    <row r="69" spans="1:5">
      <c r="A69" t="s">
        <v>21</v>
      </c>
      <c r="B69" t="s">
        <v>13</v>
      </c>
      <c r="C69">
        <v>2</v>
      </c>
      <c r="D69">
        <f>Table21[[#This Row],[08/2024 Rating]]</f>
        <v>2</v>
      </c>
      <c r="E69">
        <f>Table21[[#This Row],[12/2024 Rating]]-Table21[[#This Row],[08/2024 Rating]]</f>
        <v>0</v>
      </c>
    </row>
    <row r="70" spans="1:5">
      <c r="A70" t="s">
        <v>21</v>
      </c>
      <c r="B70" t="s">
        <v>14</v>
      </c>
      <c r="C70">
        <v>1</v>
      </c>
      <c r="D70">
        <f>Table21[[#This Row],[08/2024 Rating]]</f>
        <v>1</v>
      </c>
      <c r="E70">
        <f>Table21[[#This Row],[12/2024 Rating]]-Table21[[#This Row],[08/2024 Rating]]</f>
        <v>0</v>
      </c>
    </row>
    <row r="71" spans="1:5">
      <c r="A71" t="s">
        <v>21</v>
      </c>
      <c r="B71" t="s">
        <v>15</v>
      </c>
      <c r="C71">
        <v>1</v>
      </c>
      <c r="D71">
        <f>Table21[[#This Row],[08/2024 Rating]]</f>
        <v>1</v>
      </c>
      <c r="E71">
        <f>Table21[[#This Row],[12/2024 Rating]]-Table21[[#This Row],[08/2024 Rating]]</f>
        <v>0</v>
      </c>
    </row>
    <row r="72" spans="1:5">
      <c r="A72" t="s">
        <v>22</v>
      </c>
      <c r="B72" t="s">
        <v>6</v>
      </c>
      <c r="C72">
        <v>3</v>
      </c>
      <c r="D72">
        <f>Table21[[#This Row],[08/2024 Rating]]</f>
        <v>3</v>
      </c>
      <c r="E72">
        <f>Table21[[#This Row],[12/2024 Rating]]-Table21[[#This Row],[08/2024 Rating]]</f>
        <v>0</v>
      </c>
    </row>
    <row r="73" spans="1:5">
      <c r="A73" t="s">
        <v>22</v>
      </c>
      <c r="B73" t="s">
        <v>7</v>
      </c>
      <c r="C73">
        <v>3</v>
      </c>
      <c r="D73">
        <f>Table21[[#This Row],[08/2024 Rating]]</f>
        <v>3</v>
      </c>
      <c r="E73">
        <f>Table21[[#This Row],[12/2024 Rating]]-Table21[[#This Row],[08/2024 Rating]]</f>
        <v>0</v>
      </c>
    </row>
    <row r="74" spans="1:5">
      <c r="A74" t="s">
        <v>22</v>
      </c>
      <c r="B74" t="s">
        <v>8</v>
      </c>
      <c r="C74">
        <v>1</v>
      </c>
      <c r="D74">
        <f>Table21[[#This Row],[08/2024 Rating]]</f>
        <v>1</v>
      </c>
      <c r="E74">
        <f>Table21[[#This Row],[12/2024 Rating]]-Table21[[#This Row],[08/2024 Rating]]</f>
        <v>0</v>
      </c>
    </row>
    <row r="75" spans="1:5">
      <c r="A75" t="s">
        <v>22</v>
      </c>
      <c r="B75" t="s">
        <v>9</v>
      </c>
      <c r="C75">
        <v>1</v>
      </c>
      <c r="D75">
        <f>Table21[[#This Row],[08/2024 Rating]]</f>
        <v>1</v>
      </c>
      <c r="E75">
        <f>Table21[[#This Row],[12/2024 Rating]]-Table21[[#This Row],[08/2024 Rating]]</f>
        <v>0</v>
      </c>
    </row>
    <row r="76" spans="1:5">
      <c r="A76" t="s">
        <v>22</v>
      </c>
      <c r="B76" t="s">
        <v>10</v>
      </c>
      <c r="C76">
        <v>3</v>
      </c>
      <c r="D76">
        <f>Table21[[#This Row],[08/2024 Rating]]</f>
        <v>3</v>
      </c>
      <c r="E76">
        <f>Table21[[#This Row],[12/2024 Rating]]-Table21[[#This Row],[08/2024 Rating]]</f>
        <v>0</v>
      </c>
    </row>
    <row r="77" spans="1:5">
      <c r="A77" t="s">
        <v>22</v>
      </c>
      <c r="B77" t="s">
        <v>11</v>
      </c>
      <c r="C77">
        <v>3</v>
      </c>
      <c r="D77">
        <f>Table21[[#This Row],[08/2024 Rating]]</f>
        <v>3</v>
      </c>
      <c r="E77">
        <f>Table21[[#This Row],[12/2024 Rating]]-Table21[[#This Row],[08/2024 Rating]]</f>
        <v>0</v>
      </c>
    </row>
    <row r="78" spans="1:5">
      <c r="A78" t="s">
        <v>22</v>
      </c>
      <c r="B78" t="s">
        <v>12</v>
      </c>
      <c r="C78">
        <v>2</v>
      </c>
      <c r="D78">
        <f>Table21[[#This Row],[08/2024 Rating]]</f>
        <v>2</v>
      </c>
      <c r="E78">
        <f>Table21[[#This Row],[12/2024 Rating]]-Table21[[#This Row],[08/2024 Rating]]</f>
        <v>0</v>
      </c>
    </row>
    <row r="79" spans="1:5">
      <c r="A79" t="s">
        <v>22</v>
      </c>
      <c r="B79" t="s">
        <v>13</v>
      </c>
      <c r="C79">
        <v>2</v>
      </c>
      <c r="D79">
        <f>Table21[[#This Row],[08/2024 Rating]]</f>
        <v>2</v>
      </c>
      <c r="E79">
        <f>Table21[[#This Row],[12/2024 Rating]]-Table21[[#This Row],[08/2024 Rating]]</f>
        <v>0</v>
      </c>
    </row>
    <row r="80" spans="1:5">
      <c r="A80" t="s">
        <v>22</v>
      </c>
      <c r="B80" t="s">
        <v>14</v>
      </c>
      <c r="C80">
        <v>1</v>
      </c>
      <c r="D80">
        <f>Table21[[#This Row],[08/2024 Rating]]</f>
        <v>1</v>
      </c>
      <c r="E80">
        <f>Table21[[#This Row],[12/2024 Rating]]-Table21[[#This Row],[08/2024 Rating]]</f>
        <v>0</v>
      </c>
    </row>
    <row r="81" spans="1:5">
      <c r="A81" t="s">
        <v>22</v>
      </c>
      <c r="B81" t="s">
        <v>15</v>
      </c>
      <c r="C81">
        <v>1</v>
      </c>
      <c r="D81">
        <f>Table21[[#This Row],[08/2024 Rating]]</f>
        <v>1</v>
      </c>
      <c r="E81">
        <f>Table21[[#This Row],[12/2024 Rating]]-Table21[[#This Row],[08/2024 Rating]]</f>
        <v>0</v>
      </c>
    </row>
    <row r="82" spans="1:5">
      <c r="A82" t="s">
        <v>23</v>
      </c>
      <c r="B82" t="s">
        <v>6</v>
      </c>
      <c r="C82">
        <v>3</v>
      </c>
      <c r="D82">
        <f>Table21[[#This Row],[08/2024 Rating]]</f>
        <v>3</v>
      </c>
      <c r="E82">
        <f>Table21[[#This Row],[12/2024 Rating]]-Table21[[#This Row],[08/2024 Rating]]</f>
        <v>0</v>
      </c>
    </row>
    <row r="83" spans="1:5">
      <c r="A83" t="s">
        <v>23</v>
      </c>
      <c r="B83" t="s">
        <v>7</v>
      </c>
      <c r="C83">
        <v>3</v>
      </c>
      <c r="D83">
        <f>Table21[[#This Row],[08/2024 Rating]]</f>
        <v>3</v>
      </c>
      <c r="E83">
        <f>Table21[[#This Row],[12/2024 Rating]]-Table21[[#This Row],[08/2024 Rating]]</f>
        <v>0</v>
      </c>
    </row>
    <row r="84" spans="1:5">
      <c r="A84" t="s">
        <v>23</v>
      </c>
      <c r="B84" t="s">
        <v>8</v>
      </c>
      <c r="C84">
        <v>3</v>
      </c>
      <c r="D84">
        <f>Table21[[#This Row],[08/2024 Rating]]</f>
        <v>3</v>
      </c>
      <c r="E84">
        <f>Table21[[#This Row],[12/2024 Rating]]-Table21[[#This Row],[08/2024 Rating]]</f>
        <v>0</v>
      </c>
    </row>
    <row r="85" spans="1:5">
      <c r="A85" t="s">
        <v>23</v>
      </c>
      <c r="B85" t="s">
        <v>9</v>
      </c>
      <c r="C85">
        <v>3</v>
      </c>
      <c r="D85">
        <f>Table21[[#This Row],[08/2024 Rating]]</f>
        <v>3</v>
      </c>
      <c r="E85">
        <f>Table21[[#This Row],[12/2024 Rating]]-Table21[[#This Row],[08/2024 Rating]]</f>
        <v>0</v>
      </c>
    </row>
    <row r="86" spans="1:5">
      <c r="A86" t="s">
        <v>23</v>
      </c>
      <c r="B86" t="s">
        <v>10</v>
      </c>
      <c r="C86">
        <v>3</v>
      </c>
      <c r="D86">
        <f>Table21[[#This Row],[08/2024 Rating]]</f>
        <v>3</v>
      </c>
      <c r="E86">
        <f>Table21[[#This Row],[12/2024 Rating]]-Table21[[#This Row],[08/2024 Rating]]</f>
        <v>0</v>
      </c>
    </row>
    <row r="87" spans="1:5">
      <c r="A87" t="s">
        <v>23</v>
      </c>
      <c r="B87" t="s">
        <v>11</v>
      </c>
      <c r="C87">
        <v>3</v>
      </c>
      <c r="D87">
        <f>Table21[[#This Row],[08/2024 Rating]]</f>
        <v>3</v>
      </c>
      <c r="E87">
        <f>Table21[[#This Row],[12/2024 Rating]]-Table21[[#This Row],[08/2024 Rating]]</f>
        <v>0</v>
      </c>
    </row>
    <row r="88" spans="1:5">
      <c r="A88" t="s">
        <v>23</v>
      </c>
      <c r="B88" t="s">
        <v>12</v>
      </c>
      <c r="C88">
        <v>2</v>
      </c>
      <c r="D88">
        <f>Table21[[#This Row],[08/2024 Rating]]</f>
        <v>2</v>
      </c>
      <c r="E88">
        <f>Table21[[#This Row],[12/2024 Rating]]-Table21[[#This Row],[08/2024 Rating]]</f>
        <v>0</v>
      </c>
    </row>
    <row r="89" spans="1:5">
      <c r="A89" t="s">
        <v>23</v>
      </c>
      <c r="B89" t="s">
        <v>13</v>
      </c>
      <c r="C89">
        <v>2</v>
      </c>
      <c r="D89">
        <f>Table21[[#This Row],[08/2024 Rating]]</f>
        <v>2</v>
      </c>
      <c r="E89">
        <f>Table21[[#This Row],[12/2024 Rating]]-Table21[[#This Row],[08/2024 Rating]]</f>
        <v>0</v>
      </c>
    </row>
    <row r="90" spans="1:5">
      <c r="A90" t="s">
        <v>23</v>
      </c>
      <c r="B90" t="s">
        <v>14</v>
      </c>
      <c r="C90">
        <v>1</v>
      </c>
      <c r="D90">
        <f>Table21[[#This Row],[08/2024 Rating]]</f>
        <v>1</v>
      </c>
      <c r="E90">
        <f>Table21[[#This Row],[12/2024 Rating]]-Table21[[#This Row],[08/2024 Rating]]</f>
        <v>0</v>
      </c>
    </row>
    <row r="91" spans="1:5">
      <c r="A91" t="s">
        <v>23</v>
      </c>
      <c r="B91" t="s">
        <v>15</v>
      </c>
      <c r="C91">
        <v>2</v>
      </c>
      <c r="D91">
        <f>Table21[[#This Row],[08/2024 Rating]]</f>
        <v>2</v>
      </c>
      <c r="E91">
        <f>Table21[[#This Row],[12/2024 Rating]]-Table21[[#This Row],[08/2024 Rating]]</f>
        <v>0</v>
      </c>
    </row>
    <row r="92" spans="1:5">
      <c r="A92" t="s">
        <v>24</v>
      </c>
      <c r="B92" t="s">
        <v>6</v>
      </c>
      <c r="C92">
        <v>3</v>
      </c>
      <c r="D92">
        <f>Table21[[#This Row],[08/2024 Rating]]</f>
        <v>3</v>
      </c>
      <c r="E92">
        <f>Table21[[#This Row],[12/2024 Rating]]-Table21[[#This Row],[08/2024 Rating]]</f>
        <v>0</v>
      </c>
    </row>
    <row r="93" spans="1:5">
      <c r="A93" t="s">
        <v>24</v>
      </c>
      <c r="B93" t="s">
        <v>7</v>
      </c>
      <c r="C93">
        <v>3</v>
      </c>
      <c r="D93">
        <f>Table21[[#This Row],[08/2024 Rating]]</f>
        <v>3</v>
      </c>
      <c r="E93">
        <f>Table21[[#This Row],[12/2024 Rating]]-Table21[[#This Row],[08/2024 Rating]]</f>
        <v>0</v>
      </c>
    </row>
    <row r="94" spans="1:5">
      <c r="A94" t="s">
        <v>24</v>
      </c>
      <c r="B94" t="s">
        <v>8</v>
      </c>
      <c r="C94">
        <v>1</v>
      </c>
      <c r="D94">
        <f>Table21[[#This Row],[08/2024 Rating]]</f>
        <v>1</v>
      </c>
      <c r="E94">
        <f>Table21[[#This Row],[12/2024 Rating]]-Table21[[#This Row],[08/2024 Rating]]</f>
        <v>0</v>
      </c>
    </row>
    <row r="95" spans="1:5">
      <c r="A95" t="s">
        <v>24</v>
      </c>
      <c r="B95" t="s">
        <v>9</v>
      </c>
      <c r="C95">
        <v>1</v>
      </c>
      <c r="D95">
        <f>Table21[[#This Row],[08/2024 Rating]]</f>
        <v>1</v>
      </c>
      <c r="E95">
        <f>Table21[[#This Row],[12/2024 Rating]]-Table21[[#This Row],[08/2024 Rating]]</f>
        <v>0</v>
      </c>
    </row>
    <row r="96" spans="1:5">
      <c r="A96" t="s">
        <v>24</v>
      </c>
      <c r="B96" t="s">
        <v>10</v>
      </c>
      <c r="C96">
        <v>3</v>
      </c>
      <c r="D96">
        <f>Table21[[#This Row],[08/2024 Rating]]</f>
        <v>3</v>
      </c>
      <c r="E96">
        <f>Table21[[#This Row],[12/2024 Rating]]-Table21[[#This Row],[08/2024 Rating]]</f>
        <v>0</v>
      </c>
    </row>
    <row r="97" spans="1:5">
      <c r="A97" t="s">
        <v>24</v>
      </c>
      <c r="B97" t="s">
        <v>11</v>
      </c>
      <c r="C97">
        <v>3</v>
      </c>
      <c r="D97">
        <f>Table21[[#This Row],[08/2024 Rating]]</f>
        <v>3</v>
      </c>
      <c r="E97">
        <f>Table21[[#This Row],[12/2024 Rating]]-Table21[[#This Row],[08/2024 Rating]]</f>
        <v>0</v>
      </c>
    </row>
    <row r="98" spans="1:5">
      <c r="A98" t="s">
        <v>24</v>
      </c>
      <c r="B98" t="s">
        <v>12</v>
      </c>
      <c r="C98">
        <v>3</v>
      </c>
      <c r="D98">
        <f>Table21[[#This Row],[08/2024 Rating]]</f>
        <v>3</v>
      </c>
      <c r="E98">
        <f>Table21[[#This Row],[12/2024 Rating]]-Table21[[#This Row],[08/2024 Rating]]</f>
        <v>0</v>
      </c>
    </row>
    <row r="99" spans="1:5">
      <c r="A99" t="s">
        <v>24</v>
      </c>
      <c r="B99" t="s">
        <v>13</v>
      </c>
      <c r="C99">
        <v>3</v>
      </c>
      <c r="D99">
        <f>Table21[[#This Row],[08/2024 Rating]]</f>
        <v>3</v>
      </c>
      <c r="E99">
        <f>Table21[[#This Row],[12/2024 Rating]]-Table21[[#This Row],[08/2024 Rating]]</f>
        <v>0</v>
      </c>
    </row>
    <row r="100" spans="1:5">
      <c r="A100" t="s">
        <v>24</v>
      </c>
      <c r="B100" t="s">
        <v>14</v>
      </c>
      <c r="C100">
        <v>1</v>
      </c>
      <c r="D100">
        <f>Table21[[#This Row],[08/2024 Rating]]</f>
        <v>1</v>
      </c>
      <c r="E100">
        <f>Table21[[#This Row],[12/2024 Rating]]-Table21[[#This Row],[08/2024 Rating]]</f>
        <v>0</v>
      </c>
    </row>
    <row r="101" spans="1:5">
      <c r="A101" t="s">
        <v>24</v>
      </c>
      <c r="B101" t="s">
        <v>15</v>
      </c>
      <c r="C101">
        <v>3</v>
      </c>
      <c r="D101">
        <f>Table21[[#This Row],[08/2024 Rating]]</f>
        <v>3</v>
      </c>
      <c r="E101">
        <f>Table21[[#This Row],[12/2024 Rating]]-Table21[[#This Row],[08/2024 Rating]]</f>
        <v>0</v>
      </c>
    </row>
    <row r="102" spans="1:5">
      <c r="A102" t="s">
        <v>25</v>
      </c>
      <c r="B102" t="s">
        <v>6</v>
      </c>
      <c r="C102">
        <v>3</v>
      </c>
      <c r="D102">
        <f>Table21[[#This Row],[08/2024 Rating]]</f>
        <v>3</v>
      </c>
      <c r="E102">
        <f>Table21[[#This Row],[12/2024 Rating]]-Table21[[#This Row],[08/2024 Rating]]</f>
        <v>0</v>
      </c>
    </row>
    <row r="103" spans="1:5">
      <c r="A103" t="s">
        <v>25</v>
      </c>
      <c r="B103" t="s">
        <v>7</v>
      </c>
      <c r="C103">
        <v>3</v>
      </c>
      <c r="D103">
        <f>Table21[[#This Row],[08/2024 Rating]]</f>
        <v>3</v>
      </c>
      <c r="E103">
        <f>Table21[[#This Row],[12/2024 Rating]]-Table21[[#This Row],[08/2024 Rating]]</f>
        <v>0</v>
      </c>
    </row>
    <row r="104" spans="1:5">
      <c r="A104" t="s">
        <v>25</v>
      </c>
      <c r="B104" t="s">
        <v>8</v>
      </c>
      <c r="C104">
        <v>2</v>
      </c>
      <c r="D104">
        <f>Table21[[#This Row],[08/2024 Rating]]</f>
        <v>2</v>
      </c>
      <c r="E104">
        <f>Table21[[#This Row],[12/2024 Rating]]-Table21[[#This Row],[08/2024 Rating]]</f>
        <v>0</v>
      </c>
    </row>
    <row r="105" spans="1:5">
      <c r="A105" t="s">
        <v>25</v>
      </c>
      <c r="B105" t="s">
        <v>9</v>
      </c>
      <c r="C105">
        <v>3</v>
      </c>
      <c r="D105">
        <f>Table21[[#This Row],[08/2024 Rating]]</f>
        <v>3</v>
      </c>
      <c r="E105">
        <f>Table21[[#This Row],[12/2024 Rating]]-Table21[[#This Row],[08/2024 Rating]]</f>
        <v>0</v>
      </c>
    </row>
    <row r="106" spans="1:5">
      <c r="A106" t="s">
        <v>25</v>
      </c>
      <c r="B106" t="s">
        <v>10</v>
      </c>
      <c r="C106">
        <v>3</v>
      </c>
      <c r="D106">
        <f>Table21[[#This Row],[08/2024 Rating]]</f>
        <v>3</v>
      </c>
      <c r="E106">
        <f>Table21[[#This Row],[12/2024 Rating]]-Table21[[#This Row],[08/2024 Rating]]</f>
        <v>0</v>
      </c>
    </row>
    <row r="107" spans="1:5">
      <c r="A107" t="s">
        <v>25</v>
      </c>
      <c r="B107" t="s">
        <v>11</v>
      </c>
      <c r="C107">
        <v>3</v>
      </c>
      <c r="D107">
        <f>Table21[[#This Row],[08/2024 Rating]]</f>
        <v>3</v>
      </c>
      <c r="E107">
        <f>Table21[[#This Row],[12/2024 Rating]]-Table21[[#This Row],[08/2024 Rating]]</f>
        <v>0</v>
      </c>
    </row>
    <row r="108" spans="1:5">
      <c r="A108" t="s">
        <v>25</v>
      </c>
      <c r="B108" t="s">
        <v>12</v>
      </c>
      <c r="C108">
        <v>3</v>
      </c>
      <c r="D108">
        <f>Table21[[#This Row],[08/2024 Rating]]</f>
        <v>3</v>
      </c>
      <c r="E108">
        <f>Table21[[#This Row],[12/2024 Rating]]-Table21[[#This Row],[08/2024 Rating]]</f>
        <v>0</v>
      </c>
    </row>
    <row r="109" spans="1:5">
      <c r="A109" t="s">
        <v>25</v>
      </c>
      <c r="B109" t="s">
        <v>13</v>
      </c>
      <c r="C109">
        <v>3</v>
      </c>
      <c r="D109">
        <f>Table21[[#This Row],[08/2024 Rating]]</f>
        <v>3</v>
      </c>
      <c r="E109">
        <f>Table21[[#This Row],[12/2024 Rating]]-Table21[[#This Row],[08/2024 Rating]]</f>
        <v>0</v>
      </c>
    </row>
    <row r="110" spans="1:5">
      <c r="A110" t="s">
        <v>25</v>
      </c>
      <c r="B110" t="s">
        <v>14</v>
      </c>
      <c r="C110">
        <v>3</v>
      </c>
      <c r="D110">
        <f>Table21[[#This Row],[08/2024 Rating]]</f>
        <v>3</v>
      </c>
      <c r="E110">
        <f>Table21[[#This Row],[12/2024 Rating]]-Table21[[#This Row],[08/2024 Rating]]</f>
        <v>0</v>
      </c>
    </row>
    <row r="111" spans="1:5">
      <c r="A111" t="s">
        <v>25</v>
      </c>
      <c r="B111" t="s">
        <v>15</v>
      </c>
      <c r="C111">
        <v>3</v>
      </c>
      <c r="D111">
        <f>Table21[[#This Row],[08/2024 Rating]]</f>
        <v>3</v>
      </c>
      <c r="E111">
        <f>Table21[[#This Row],[12/2024 Rating]]-Table21[[#This Row],[08/2024 Rating]]</f>
        <v>0</v>
      </c>
    </row>
    <row r="112" spans="1:5">
      <c r="A112" t="s">
        <v>26</v>
      </c>
      <c r="B112" t="s">
        <v>6</v>
      </c>
      <c r="C112">
        <v>2</v>
      </c>
      <c r="D112">
        <v>1</v>
      </c>
      <c r="E112" s="7">
        <f>Table21[[#This Row],[12/2024 Rating]]-Table21[[#This Row],[08/2024 Rating]]</f>
        <v>-1</v>
      </c>
    </row>
    <row r="113" spans="1:5">
      <c r="A113" t="s">
        <v>26</v>
      </c>
      <c r="B113" t="s">
        <v>7</v>
      </c>
      <c r="C113">
        <v>2</v>
      </c>
      <c r="D113">
        <v>1</v>
      </c>
      <c r="E113" s="7">
        <f>Table21[[#This Row],[12/2024 Rating]]-Table21[[#This Row],[08/2024 Rating]]</f>
        <v>-1</v>
      </c>
    </row>
    <row r="114" spans="1:5">
      <c r="A114" t="s">
        <v>26</v>
      </c>
      <c r="B114" t="s">
        <v>8</v>
      </c>
      <c r="C114">
        <v>2</v>
      </c>
      <c r="D114">
        <v>1</v>
      </c>
      <c r="E114" s="7">
        <f>Table21[[#This Row],[12/2024 Rating]]-Table21[[#This Row],[08/2024 Rating]]</f>
        <v>-1</v>
      </c>
    </row>
    <row r="115" spans="1:5">
      <c r="A115" t="s">
        <v>26</v>
      </c>
      <c r="B115" t="s">
        <v>9</v>
      </c>
      <c r="C115">
        <v>2</v>
      </c>
      <c r="D115">
        <v>1</v>
      </c>
      <c r="E115" s="7">
        <f>Table21[[#This Row],[12/2024 Rating]]-Table21[[#This Row],[08/2024 Rating]]</f>
        <v>-1</v>
      </c>
    </row>
    <row r="116" spans="1:5">
      <c r="A116" t="s">
        <v>26</v>
      </c>
      <c r="B116" t="s">
        <v>10</v>
      </c>
      <c r="C116">
        <v>2</v>
      </c>
      <c r="D116">
        <v>1</v>
      </c>
      <c r="E116" s="7">
        <f>Table21[[#This Row],[12/2024 Rating]]-Table21[[#This Row],[08/2024 Rating]]</f>
        <v>-1</v>
      </c>
    </row>
    <row r="117" spans="1:5">
      <c r="A117" t="s">
        <v>26</v>
      </c>
      <c r="B117" t="s">
        <v>11</v>
      </c>
      <c r="C117">
        <v>2</v>
      </c>
      <c r="D117">
        <v>1</v>
      </c>
      <c r="E117" s="7">
        <f>Table21[[#This Row],[12/2024 Rating]]-Table21[[#This Row],[08/2024 Rating]]</f>
        <v>-1</v>
      </c>
    </row>
    <row r="118" spans="1:5">
      <c r="A118" t="s">
        <v>26</v>
      </c>
      <c r="B118" t="s">
        <v>12</v>
      </c>
      <c r="C118">
        <v>2</v>
      </c>
      <c r="D118">
        <v>1</v>
      </c>
      <c r="E118" s="7">
        <f>Table21[[#This Row],[12/2024 Rating]]-Table21[[#This Row],[08/2024 Rating]]</f>
        <v>-1</v>
      </c>
    </row>
    <row r="119" spans="1:5">
      <c r="A119" t="s">
        <v>26</v>
      </c>
      <c r="B119" t="s">
        <v>13</v>
      </c>
      <c r="C119">
        <v>2</v>
      </c>
      <c r="D119">
        <v>1</v>
      </c>
      <c r="E119" s="7">
        <f>Table21[[#This Row],[12/2024 Rating]]-Table21[[#This Row],[08/2024 Rating]]</f>
        <v>-1</v>
      </c>
    </row>
    <row r="120" spans="1:5">
      <c r="A120" t="s">
        <v>26</v>
      </c>
      <c r="B120" t="s">
        <v>14</v>
      </c>
      <c r="C120">
        <v>2</v>
      </c>
      <c r="D120">
        <v>1</v>
      </c>
      <c r="E120" s="7">
        <f>Table21[[#This Row],[12/2024 Rating]]-Table21[[#This Row],[08/2024 Rating]]</f>
        <v>-1</v>
      </c>
    </row>
    <row r="121" spans="1:5">
      <c r="A121" t="s">
        <v>26</v>
      </c>
      <c r="B121" t="s">
        <v>15</v>
      </c>
      <c r="C121">
        <v>2</v>
      </c>
      <c r="D121">
        <v>1</v>
      </c>
      <c r="E121" s="7">
        <f>Table21[[#This Row],[12/2024 Rating]]-Table21[[#This Row],[08/2024 Rating]]</f>
        <v>-1</v>
      </c>
    </row>
    <row r="122" spans="1:5">
      <c r="A122" t="s">
        <v>27</v>
      </c>
      <c r="B122" t="s">
        <v>6</v>
      </c>
      <c r="C122">
        <v>1</v>
      </c>
      <c r="D122">
        <f>Table21[[#This Row],[08/2024 Rating]]</f>
        <v>1</v>
      </c>
      <c r="E122">
        <f>Table21[[#This Row],[12/2024 Rating]]-Table21[[#This Row],[08/2024 Rating]]</f>
        <v>0</v>
      </c>
    </row>
    <row r="123" spans="1:5">
      <c r="A123" t="s">
        <v>27</v>
      </c>
      <c r="B123" t="s">
        <v>7</v>
      </c>
      <c r="C123">
        <v>3</v>
      </c>
      <c r="D123">
        <f>Table21[[#This Row],[08/2024 Rating]]</f>
        <v>3</v>
      </c>
      <c r="E123">
        <f>Table21[[#This Row],[12/2024 Rating]]-Table21[[#This Row],[08/2024 Rating]]</f>
        <v>0</v>
      </c>
    </row>
    <row r="124" spans="1:5">
      <c r="A124" t="s">
        <v>27</v>
      </c>
      <c r="B124" t="s">
        <v>8</v>
      </c>
      <c r="C124">
        <v>1</v>
      </c>
      <c r="D124">
        <f>Table21[[#This Row],[08/2024 Rating]]</f>
        <v>1</v>
      </c>
      <c r="E124">
        <f>Table21[[#This Row],[12/2024 Rating]]-Table21[[#This Row],[08/2024 Rating]]</f>
        <v>0</v>
      </c>
    </row>
    <row r="125" spans="1:5">
      <c r="A125" t="s">
        <v>27</v>
      </c>
      <c r="B125" t="s">
        <v>9</v>
      </c>
      <c r="C125">
        <v>1</v>
      </c>
      <c r="D125">
        <f>Table21[[#This Row],[08/2024 Rating]]</f>
        <v>1</v>
      </c>
      <c r="E125">
        <f>Table21[[#This Row],[12/2024 Rating]]-Table21[[#This Row],[08/2024 Rating]]</f>
        <v>0</v>
      </c>
    </row>
    <row r="126" spans="1:5">
      <c r="A126" t="s">
        <v>27</v>
      </c>
      <c r="B126" t="s">
        <v>10</v>
      </c>
      <c r="C126">
        <v>3</v>
      </c>
      <c r="D126">
        <f>Table21[[#This Row],[08/2024 Rating]]</f>
        <v>3</v>
      </c>
      <c r="E126">
        <f>Table21[[#This Row],[12/2024 Rating]]-Table21[[#This Row],[08/2024 Rating]]</f>
        <v>0</v>
      </c>
    </row>
    <row r="127" spans="1:5">
      <c r="A127" t="s">
        <v>27</v>
      </c>
      <c r="B127" t="s">
        <v>11</v>
      </c>
      <c r="C127">
        <v>3</v>
      </c>
      <c r="D127">
        <f>Table21[[#This Row],[08/2024 Rating]]</f>
        <v>3</v>
      </c>
      <c r="E127">
        <f>Table21[[#This Row],[12/2024 Rating]]-Table21[[#This Row],[08/2024 Rating]]</f>
        <v>0</v>
      </c>
    </row>
    <row r="128" spans="1:5">
      <c r="A128" t="s">
        <v>27</v>
      </c>
      <c r="B128" t="s">
        <v>12</v>
      </c>
      <c r="C128">
        <v>3</v>
      </c>
      <c r="D128">
        <f>Table21[[#This Row],[08/2024 Rating]]</f>
        <v>3</v>
      </c>
      <c r="E128">
        <f>Table21[[#This Row],[12/2024 Rating]]-Table21[[#This Row],[08/2024 Rating]]</f>
        <v>0</v>
      </c>
    </row>
    <row r="129" spans="1:5">
      <c r="A129" t="s">
        <v>27</v>
      </c>
      <c r="B129" t="s">
        <v>13</v>
      </c>
      <c r="C129">
        <v>3</v>
      </c>
      <c r="D129">
        <f>Table21[[#This Row],[08/2024 Rating]]</f>
        <v>3</v>
      </c>
      <c r="E129">
        <f>Table21[[#This Row],[12/2024 Rating]]-Table21[[#This Row],[08/2024 Rating]]</f>
        <v>0</v>
      </c>
    </row>
    <row r="130" spans="1:5">
      <c r="A130" t="s">
        <v>27</v>
      </c>
      <c r="B130" t="s">
        <v>14</v>
      </c>
      <c r="C130">
        <v>1</v>
      </c>
      <c r="D130">
        <f>Table21[[#This Row],[08/2024 Rating]]</f>
        <v>1</v>
      </c>
      <c r="E130">
        <f>Table21[[#This Row],[12/2024 Rating]]-Table21[[#This Row],[08/2024 Rating]]</f>
        <v>0</v>
      </c>
    </row>
    <row r="131" spans="1:5">
      <c r="A131" t="s">
        <v>27</v>
      </c>
      <c r="B131" t="s">
        <v>15</v>
      </c>
      <c r="C131">
        <v>1</v>
      </c>
      <c r="D131">
        <f>Table21[[#This Row],[08/2024 Rating]]</f>
        <v>1</v>
      </c>
      <c r="E131">
        <f>Table21[[#This Row],[12/2024 Rating]]-Table21[[#This Row],[08/2024 Rating]]</f>
        <v>0</v>
      </c>
    </row>
    <row r="132" spans="1:5">
      <c r="A132" t="s">
        <v>29</v>
      </c>
      <c r="B132" t="s">
        <v>6</v>
      </c>
      <c r="C132">
        <v>2</v>
      </c>
      <c r="D132">
        <f>Table21[[#This Row],[08/2024 Rating]]</f>
        <v>2</v>
      </c>
      <c r="E132">
        <f>Table21[[#This Row],[12/2024 Rating]]-Table21[[#This Row],[08/2024 Rating]]</f>
        <v>0</v>
      </c>
    </row>
    <row r="133" spans="1:5">
      <c r="A133" t="s">
        <v>29</v>
      </c>
      <c r="B133" t="s">
        <v>7</v>
      </c>
      <c r="C133">
        <v>2</v>
      </c>
      <c r="D133">
        <f>Table21[[#This Row],[08/2024 Rating]]</f>
        <v>2</v>
      </c>
      <c r="E133">
        <f>Table21[[#This Row],[12/2024 Rating]]-Table21[[#This Row],[08/2024 Rating]]</f>
        <v>0</v>
      </c>
    </row>
    <row r="134" spans="1:5">
      <c r="A134" t="s">
        <v>29</v>
      </c>
      <c r="B134" t="s">
        <v>8</v>
      </c>
      <c r="C134">
        <v>2</v>
      </c>
      <c r="D134">
        <f>Table21[[#This Row],[08/2024 Rating]]</f>
        <v>2</v>
      </c>
      <c r="E134">
        <f>Table21[[#This Row],[12/2024 Rating]]-Table21[[#This Row],[08/2024 Rating]]</f>
        <v>0</v>
      </c>
    </row>
    <row r="135" spans="1:5">
      <c r="A135" t="s">
        <v>29</v>
      </c>
      <c r="B135" t="s">
        <v>9</v>
      </c>
      <c r="C135">
        <v>2</v>
      </c>
      <c r="D135">
        <f>Table21[[#This Row],[08/2024 Rating]]</f>
        <v>2</v>
      </c>
      <c r="E135">
        <f>Table21[[#This Row],[12/2024 Rating]]-Table21[[#This Row],[08/2024 Rating]]</f>
        <v>0</v>
      </c>
    </row>
    <row r="136" spans="1:5">
      <c r="A136" t="s">
        <v>29</v>
      </c>
      <c r="B136" t="s">
        <v>10</v>
      </c>
      <c r="C136">
        <v>2</v>
      </c>
      <c r="D136">
        <f>Table21[[#This Row],[08/2024 Rating]]</f>
        <v>2</v>
      </c>
      <c r="E136">
        <f>Table21[[#This Row],[12/2024 Rating]]-Table21[[#This Row],[08/2024 Rating]]</f>
        <v>0</v>
      </c>
    </row>
    <row r="137" spans="1:5">
      <c r="A137" t="s">
        <v>29</v>
      </c>
      <c r="B137" t="s">
        <v>11</v>
      </c>
      <c r="C137">
        <v>2</v>
      </c>
      <c r="D137">
        <f>Table21[[#This Row],[08/2024 Rating]]</f>
        <v>2</v>
      </c>
      <c r="E137">
        <f>Table21[[#This Row],[12/2024 Rating]]-Table21[[#This Row],[08/2024 Rating]]</f>
        <v>0</v>
      </c>
    </row>
    <row r="138" spans="1:5">
      <c r="A138" t="s">
        <v>29</v>
      </c>
      <c r="B138" t="s">
        <v>12</v>
      </c>
      <c r="C138">
        <v>2</v>
      </c>
      <c r="D138">
        <f>Table21[[#This Row],[08/2024 Rating]]</f>
        <v>2</v>
      </c>
      <c r="E138">
        <f>Table21[[#This Row],[12/2024 Rating]]-Table21[[#This Row],[08/2024 Rating]]</f>
        <v>0</v>
      </c>
    </row>
    <row r="139" spans="1:5">
      <c r="A139" t="s">
        <v>29</v>
      </c>
      <c r="B139" t="s">
        <v>13</v>
      </c>
      <c r="C139">
        <v>2</v>
      </c>
      <c r="D139">
        <f>Table21[[#This Row],[08/2024 Rating]]</f>
        <v>2</v>
      </c>
      <c r="E139">
        <f>Table21[[#This Row],[12/2024 Rating]]-Table21[[#This Row],[08/2024 Rating]]</f>
        <v>0</v>
      </c>
    </row>
    <row r="140" spans="1:5">
      <c r="A140" t="s">
        <v>29</v>
      </c>
      <c r="B140" t="s">
        <v>14</v>
      </c>
      <c r="C140">
        <v>2</v>
      </c>
      <c r="D140">
        <f>Table21[[#This Row],[08/2024 Rating]]</f>
        <v>2</v>
      </c>
      <c r="E140">
        <f>Table21[[#This Row],[12/2024 Rating]]-Table21[[#This Row],[08/2024 Rating]]</f>
        <v>0</v>
      </c>
    </row>
    <row r="141" spans="1:5">
      <c r="A141" t="s">
        <v>29</v>
      </c>
      <c r="B141" t="s">
        <v>15</v>
      </c>
      <c r="C141">
        <v>2</v>
      </c>
      <c r="D141">
        <f>Table21[[#This Row],[08/2024 Rating]]</f>
        <v>2</v>
      </c>
      <c r="E141">
        <f>Table21[[#This Row],[12/2024 Rating]]-Table21[[#This Row],[08/2024 Rating]]</f>
        <v>0</v>
      </c>
    </row>
  </sheetData>
  <pageMargins left="0.7" right="0.7" top="0.75" bottom="0.75" header="0.3" footer="0.3"/>
  <tableParts count="1">
    <tablePart r:id="rId1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155"/>
  <sheetViews>
    <sheetView workbookViewId="0">
      <selection sqref="A1:E1"/>
    </sheetView>
  </sheetViews>
  <sheetFormatPr defaultRowHeight="14.45"/>
  <cols>
    <col min="1" max="1" width="22.7109375" customWidth="1"/>
    <col min="2" max="2" width="21.42578125" customWidth="1"/>
    <col min="3" max="4" width="15.42578125" customWidth="1"/>
    <col min="5" max="5" width="23.7109375" customWidth="1"/>
  </cols>
  <sheetData>
    <row r="1" spans="1:5">
      <c r="A1" s="3" t="s">
        <v>0</v>
      </c>
      <c r="B1" s="4" t="s">
        <v>1</v>
      </c>
      <c r="C1" s="5" t="s">
        <v>2</v>
      </c>
      <c r="D1" s="4" t="s">
        <v>3</v>
      </c>
      <c r="E1" s="6" t="s">
        <v>4</v>
      </c>
    </row>
    <row r="2" spans="1:5">
      <c r="A2" t="s">
        <v>5</v>
      </c>
      <c r="B2" t="s">
        <v>6</v>
      </c>
      <c r="C2">
        <v>1</v>
      </c>
      <c r="D2">
        <f>Table22[[#This Row],[08/2024 Rating]]</f>
        <v>1</v>
      </c>
      <c r="E2">
        <f>Table22[[#This Row],[12/2024 Rating]]-Table22[[#This Row],[08/2024 Rating]]</f>
        <v>0</v>
      </c>
    </row>
    <row r="3" spans="1:5">
      <c r="A3" t="s">
        <v>5</v>
      </c>
      <c r="B3" t="s">
        <v>7</v>
      </c>
      <c r="C3">
        <v>1</v>
      </c>
      <c r="D3">
        <f>Table22[[#This Row],[08/2024 Rating]]</f>
        <v>1</v>
      </c>
      <c r="E3">
        <f>Table22[[#This Row],[12/2024 Rating]]-Table22[[#This Row],[08/2024 Rating]]</f>
        <v>0</v>
      </c>
    </row>
    <row r="4" spans="1:5">
      <c r="A4" t="s">
        <v>5</v>
      </c>
      <c r="B4" t="s">
        <v>8</v>
      </c>
      <c r="C4">
        <v>1</v>
      </c>
      <c r="D4">
        <f>Table22[[#This Row],[08/2024 Rating]]</f>
        <v>1</v>
      </c>
      <c r="E4">
        <f>Table22[[#This Row],[12/2024 Rating]]-Table22[[#This Row],[08/2024 Rating]]</f>
        <v>0</v>
      </c>
    </row>
    <row r="5" spans="1:5">
      <c r="A5" t="s">
        <v>5</v>
      </c>
      <c r="B5" t="s">
        <v>9</v>
      </c>
      <c r="C5">
        <v>1</v>
      </c>
      <c r="D5">
        <f>Table22[[#This Row],[08/2024 Rating]]</f>
        <v>1</v>
      </c>
      <c r="E5">
        <f>Table22[[#This Row],[12/2024 Rating]]-Table22[[#This Row],[08/2024 Rating]]</f>
        <v>0</v>
      </c>
    </row>
    <row r="6" spans="1:5">
      <c r="A6" t="s">
        <v>5</v>
      </c>
      <c r="B6" t="s">
        <v>10</v>
      </c>
      <c r="C6">
        <v>1</v>
      </c>
      <c r="D6">
        <f>Table22[[#This Row],[08/2024 Rating]]</f>
        <v>1</v>
      </c>
      <c r="E6">
        <f>Table22[[#This Row],[12/2024 Rating]]-Table22[[#This Row],[08/2024 Rating]]</f>
        <v>0</v>
      </c>
    </row>
    <row r="7" spans="1:5">
      <c r="A7" t="s">
        <v>5</v>
      </c>
      <c r="B7" t="s">
        <v>11</v>
      </c>
      <c r="C7">
        <v>1</v>
      </c>
      <c r="D7">
        <f>Table22[[#This Row],[08/2024 Rating]]</f>
        <v>1</v>
      </c>
      <c r="E7">
        <f>Table22[[#This Row],[12/2024 Rating]]-Table22[[#This Row],[08/2024 Rating]]</f>
        <v>0</v>
      </c>
    </row>
    <row r="8" spans="1:5">
      <c r="A8" t="s">
        <v>5</v>
      </c>
      <c r="B8" t="s">
        <v>12</v>
      </c>
      <c r="C8">
        <v>1</v>
      </c>
      <c r="D8">
        <f>Table22[[#This Row],[08/2024 Rating]]</f>
        <v>1</v>
      </c>
      <c r="E8">
        <f>Table22[[#This Row],[12/2024 Rating]]-Table22[[#This Row],[08/2024 Rating]]</f>
        <v>0</v>
      </c>
    </row>
    <row r="9" spans="1:5">
      <c r="A9" t="s">
        <v>5</v>
      </c>
      <c r="B9" t="s">
        <v>13</v>
      </c>
      <c r="C9">
        <v>1</v>
      </c>
      <c r="D9">
        <f>Table22[[#This Row],[08/2024 Rating]]</f>
        <v>1</v>
      </c>
      <c r="E9">
        <f>Table22[[#This Row],[12/2024 Rating]]-Table22[[#This Row],[08/2024 Rating]]</f>
        <v>0</v>
      </c>
    </row>
    <row r="10" spans="1:5">
      <c r="A10" t="s">
        <v>5</v>
      </c>
      <c r="B10" t="s">
        <v>14</v>
      </c>
      <c r="C10">
        <v>1</v>
      </c>
      <c r="D10">
        <f>Table22[[#This Row],[08/2024 Rating]]</f>
        <v>1</v>
      </c>
      <c r="E10">
        <f>Table22[[#This Row],[12/2024 Rating]]-Table22[[#This Row],[08/2024 Rating]]</f>
        <v>0</v>
      </c>
    </row>
    <row r="11" spans="1:5">
      <c r="A11" t="s">
        <v>5</v>
      </c>
      <c r="B11" t="s">
        <v>15</v>
      </c>
      <c r="C11">
        <v>1</v>
      </c>
      <c r="D11">
        <f>Table22[[#This Row],[08/2024 Rating]]</f>
        <v>1</v>
      </c>
      <c r="E11">
        <f>Table22[[#This Row],[12/2024 Rating]]-Table22[[#This Row],[08/2024 Rating]]</f>
        <v>0</v>
      </c>
    </row>
    <row r="12" spans="1:5">
      <c r="A12" t="s">
        <v>5</v>
      </c>
      <c r="B12" t="s">
        <v>30</v>
      </c>
      <c r="C12">
        <v>1</v>
      </c>
      <c r="D12">
        <f>Table22[[#This Row],[08/2024 Rating]]</f>
        <v>1</v>
      </c>
      <c r="E12">
        <f>Table22[[#This Row],[12/2024 Rating]]-Table22[[#This Row],[08/2024 Rating]]</f>
        <v>0</v>
      </c>
    </row>
    <row r="13" spans="1:5">
      <c r="A13" t="s">
        <v>16</v>
      </c>
      <c r="B13" t="s">
        <v>6</v>
      </c>
      <c r="C13">
        <v>3</v>
      </c>
      <c r="D13">
        <f>Table22[[#This Row],[08/2024 Rating]]</f>
        <v>3</v>
      </c>
      <c r="E13">
        <f>Table22[[#This Row],[12/2024 Rating]]-Table22[[#This Row],[08/2024 Rating]]</f>
        <v>0</v>
      </c>
    </row>
    <row r="14" spans="1:5">
      <c r="A14" t="s">
        <v>16</v>
      </c>
      <c r="B14" t="s">
        <v>7</v>
      </c>
      <c r="C14">
        <v>3</v>
      </c>
      <c r="D14">
        <f>Table22[[#This Row],[08/2024 Rating]]</f>
        <v>3</v>
      </c>
      <c r="E14">
        <f>Table22[[#This Row],[12/2024 Rating]]-Table22[[#This Row],[08/2024 Rating]]</f>
        <v>0</v>
      </c>
    </row>
    <row r="15" spans="1:5">
      <c r="A15" t="s">
        <v>16</v>
      </c>
      <c r="B15" t="s">
        <v>8</v>
      </c>
      <c r="C15">
        <v>1</v>
      </c>
      <c r="D15">
        <f>Table22[[#This Row],[08/2024 Rating]]</f>
        <v>1</v>
      </c>
      <c r="E15">
        <f>Table22[[#This Row],[12/2024 Rating]]-Table22[[#This Row],[08/2024 Rating]]</f>
        <v>0</v>
      </c>
    </row>
    <row r="16" spans="1:5">
      <c r="A16" t="s">
        <v>16</v>
      </c>
      <c r="B16" t="s">
        <v>9</v>
      </c>
      <c r="C16">
        <v>3</v>
      </c>
      <c r="D16">
        <f>Table22[[#This Row],[08/2024 Rating]]</f>
        <v>3</v>
      </c>
      <c r="E16">
        <f>Table22[[#This Row],[12/2024 Rating]]-Table22[[#This Row],[08/2024 Rating]]</f>
        <v>0</v>
      </c>
    </row>
    <row r="17" spans="1:5">
      <c r="A17" t="s">
        <v>16</v>
      </c>
      <c r="B17" t="s">
        <v>10</v>
      </c>
      <c r="C17">
        <v>1</v>
      </c>
      <c r="D17">
        <f>Table22[[#This Row],[08/2024 Rating]]</f>
        <v>1</v>
      </c>
      <c r="E17">
        <f>Table22[[#This Row],[12/2024 Rating]]-Table22[[#This Row],[08/2024 Rating]]</f>
        <v>0</v>
      </c>
    </row>
    <row r="18" spans="1:5">
      <c r="A18" t="s">
        <v>16</v>
      </c>
      <c r="B18" t="s">
        <v>11</v>
      </c>
      <c r="C18">
        <v>3</v>
      </c>
      <c r="D18">
        <f>Table22[[#This Row],[08/2024 Rating]]</f>
        <v>3</v>
      </c>
      <c r="E18">
        <f>Table22[[#This Row],[12/2024 Rating]]-Table22[[#This Row],[08/2024 Rating]]</f>
        <v>0</v>
      </c>
    </row>
    <row r="19" spans="1:5">
      <c r="A19" t="s">
        <v>16</v>
      </c>
      <c r="B19" t="s">
        <v>12</v>
      </c>
      <c r="C19">
        <v>3</v>
      </c>
      <c r="D19">
        <f>Table22[[#This Row],[08/2024 Rating]]</f>
        <v>3</v>
      </c>
      <c r="E19">
        <f>Table22[[#This Row],[12/2024 Rating]]-Table22[[#This Row],[08/2024 Rating]]</f>
        <v>0</v>
      </c>
    </row>
    <row r="20" spans="1:5">
      <c r="A20" t="s">
        <v>16</v>
      </c>
      <c r="B20" t="s">
        <v>13</v>
      </c>
      <c r="C20">
        <v>3</v>
      </c>
      <c r="D20">
        <f>Table22[[#This Row],[08/2024 Rating]]</f>
        <v>3</v>
      </c>
      <c r="E20">
        <f>Table22[[#This Row],[12/2024 Rating]]-Table22[[#This Row],[08/2024 Rating]]</f>
        <v>0</v>
      </c>
    </row>
    <row r="21" spans="1:5">
      <c r="A21" t="s">
        <v>16</v>
      </c>
      <c r="B21" t="s">
        <v>14</v>
      </c>
      <c r="C21">
        <v>3</v>
      </c>
      <c r="D21">
        <f>Table22[[#This Row],[08/2024 Rating]]</f>
        <v>3</v>
      </c>
      <c r="E21">
        <f>Table22[[#This Row],[12/2024 Rating]]-Table22[[#This Row],[08/2024 Rating]]</f>
        <v>0</v>
      </c>
    </row>
    <row r="22" spans="1:5">
      <c r="A22" t="s">
        <v>16</v>
      </c>
      <c r="B22" t="s">
        <v>15</v>
      </c>
      <c r="C22">
        <v>3</v>
      </c>
      <c r="D22">
        <f>Table22[[#This Row],[08/2024 Rating]]</f>
        <v>3</v>
      </c>
      <c r="E22">
        <f>Table22[[#This Row],[12/2024 Rating]]-Table22[[#This Row],[08/2024 Rating]]</f>
        <v>0</v>
      </c>
    </row>
    <row r="23" spans="1:5">
      <c r="A23" t="s">
        <v>16</v>
      </c>
      <c r="B23" t="s">
        <v>30</v>
      </c>
      <c r="C23">
        <v>3</v>
      </c>
      <c r="D23">
        <f>Table22[[#This Row],[08/2024 Rating]]</f>
        <v>3</v>
      </c>
      <c r="E23">
        <f>Table22[[#This Row],[12/2024 Rating]]-Table22[[#This Row],[08/2024 Rating]]</f>
        <v>0</v>
      </c>
    </row>
    <row r="24" spans="1:5">
      <c r="A24" t="s">
        <v>17</v>
      </c>
      <c r="B24" t="s">
        <v>6</v>
      </c>
      <c r="C24">
        <v>3</v>
      </c>
      <c r="D24">
        <f>Table22[[#This Row],[08/2024 Rating]]</f>
        <v>3</v>
      </c>
      <c r="E24">
        <f>Table22[[#This Row],[12/2024 Rating]]-Table22[[#This Row],[08/2024 Rating]]</f>
        <v>0</v>
      </c>
    </row>
    <row r="25" spans="1:5">
      <c r="A25" t="s">
        <v>17</v>
      </c>
      <c r="B25" t="s">
        <v>7</v>
      </c>
      <c r="C25">
        <v>3</v>
      </c>
      <c r="D25">
        <f>Table22[[#This Row],[08/2024 Rating]]</f>
        <v>3</v>
      </c>
      <c r="E25">
        <f>Table22[[#This Row],[12/2024 Rating]]-Table22[[#This Row],[08/2024 Rating]]</f>
        <v>0</v>
      </c>
    </row>
    <row r="26" spans="1:5">
      <c r="A26" t="s">
        <v>17</v>
      </c>
      <c r="B26" t="s">
        <v>8</v>
      </c>
      <c r="C26">
        <v>1</v>
      </c>
      <c r="D26">
        <f>Table22[[#This Row],[08/2024 Rating]]</f>
        <v>1</v>
      </c>
      <c r="E26">
        <f>Table22[[#This Row],[12/2024 Rating]]-Table22[[#This Row],[08/2024 Rating]]</f>
        <v>0</v>
      </c>
    </row>
    <row r="27" spans="1:5">
      <c r="A27" t="s">
        <v>17</v>
      </c>
      <c r="B27" t="s">
        <v>9</v>
      </c>
      <c r="C27">
        <v>1</v>
      </c>
      <c r="D27">
        <f>Table22[[#This Row],[08/2024 Rating]]</f>
        <v>1</v>
      </c>
      <c r="E27">
        <f>Table22[[#This Row],[12/2024 Rating]]-Table22[[#This Row],[08/2024 Rating]]</f>
        <v>0</v>
      </c>
    </row>
    <row r="28" spans="1:5">
      <c r="A28" t="s">
        <v>17</v>
      </c>
      <c r="B28" t="s">
        <v>10</v>
      </c>
      <c r="C28">
        <v>1</v>
      </c>
      <c r="D28">
        <f>Table22[[#This Row],[08/2024 Rating]]</f>
        <v>1</v>
      </c>
      <c r="E28">
        <f>Table22[[#This Row],[12/2024 Rating]]-Table22[[#This Row],[08/2024 Rating]]</f>
        <v>0</v>
      </c>
    </row>
    <row r="29" spans="1:5">
      <c r="A29" t="s">
        <v>17</v>
      </c>
      <c r="B29" t="s">
        <v>11</v>
      </c>
      <c r="C29">
        <v>3</v>
      </c>
      <c r="D29">
        <f>Table22[[#This Row],[08/2024 Rating]]</f>
        <v>3</v>
      </c>
      <c r="E29">
        <f>Table22[[#This Row],[12/2024 Rating]]-Table22[[#This Row],[08/2024 Rating]]</f>
        <v>0</v>
      </c>
    </row>
    <row r="30" spans="1:5">
      <c r="A30" t="s">
        <v>17</v>
      </c>
      <c r="B30" t="s">
        <v>12</v>
      </c>
      <c r="C30">
        <v>3</v>
      </c>
      <c r="D30">
        <f>Table22[[#This Row],[08/2024 Rating]]</f>
        <v>3</v>
      </c>
      <c r="E30">
        <f>Table22[[#This Row],[12/2024 Rating]]-Table22[[#This Row],[08/2024 Rating]]</f>
        <v>0</v>
      </c>
    </row>
    <row r="31" spans="1:5">
      <c r="A31" t="s">
        <v>17</v>
      </c>
      <c r="B31" t="s">
        <v>13</v>
      </c>
      <c r="C31">
        <v>3</v>
      </c>
      <c r="D31">
        <f>Table22[[#This Row],[08/2024 Rating]]</f>
        <v>3</v>
      </c>
      <c r="E31">
        <f>Table22[[#This Row],[12/2024 Rating]]-Table22[[#This Row],[08/2024 Rating]]</f>
        <v>0</v>
      </c>
    </row>
    <row r="32" spans="1:5">
      <c r="A32" t="s">
        <v>17</v>
      </c>
      <c r="B32" t="s">
        <v>14</v>
      </c>
      <c r="C32">
        <v>3</v>
      </c>
      <c r="D32">
        <f>Table22[[#This Row],[08/2024 Rating]]</f>
        <v>3</v>
      </c>
      <c r="E32">
        <f>Table22[[#This Row],[12/2024 Rating]]-Table22[[#This Row],[08/2024 Rating]]</f>
        <v>0</v>
      </c>
    </row>
    <row r="33" spans="1:5">
      <c r="A33" t="s">
        <v>17</v>
      </c>
      <c r="B33" t="s">
        <v>15</v>
      </c>
      <c r="C33">
        <v>3</v>
      </c>
      <c r="D33">
        <f>Table22[[#This Row],[08/2024 Rating]]</f>
        <v>3</v>
      </c>
      <c r="E33">
        <f>Table22[[#This Row],[12/2024 Rating]]-Table22[[#This Row],[08/2024 Rating]]</f>
        <v>0</v>
      </c>
    </row>
    <row r="34" spans="1:5">
      <c r="A34" t="s">
        <v>17</v>
      </c>
      <c r="B34" t="s">
        <v>30</v>
      </c>
      <c r="C34">
        <v>1</v>
      </c>
      <c r="D34">
        <f>Table22[[#This Row],[08/2024 Rating]]</f>
        <v>1</v>
      </c>
      <c r="E34">
        <f>Table22[[#This Row],[12/2024 Rating]]-Table22[[#This Row],[08/2024 Rating]]</f>
        <v>0</v>
      </c>
    </row>
    <row r="35" spans="1:5">
      <c r="A35" t="s">
        <v>18</v>
      </c>
      <c r="B35" t="s">
        <v>6</v>
      </c>
      <c r="C35">
        <v>3</v>
      </c>
      <c r="D35">
        <f>Table22[[#This Row],[08/2024 Rating]]</f>
        <v>3</v>
      </c>
      <c r="E35">
        <f>Table22[[#This Row],[12/2024 Rating]]-Table22[[#This Row],[08/2024 Rating]]</f>
        <v>0</v>
      </c>
    </row>
    <row r="36" spans="1:5">
      <c r="A36" t="s">
        <v>18</v>
      </c>
      <c r="B36" t="s">
        <v>7</v>
      </c>
      <c r="C36">
        <v>3</v>
      </c>
      <c r="D36">
        <f>Table22[[#This Row],[08/2024 Rating]]</f>
        <v>3</v>
      </c>
      <c r="E36">
        <f>Table22[[#This Row],[12/2024 Rating]]-Table22[[#This Row],[08/2024 Rating]]</f>
        <v>0</v>
      </c>
    </row>
    <row r="37" spans="1:5">
      <c r="A37" t="s">
        <v>18</v>
      </c>
      <c r="B37" t="s">
        <v>8</v>
      </c>
      <c r="C37">
        <v>3</v>
      </c>
      <c r="D37">
        <f>Table22[[#This Row],[08/2024 Rating]]</f>
        <v>3</v>
      </c>
      <c r="E37">
        <f>Table22[[#This Row],[12/2024 Rating]]-Table22[[#This Row],[08/2024 Rating]]</f>
        <v>0</v>
      </c>
    </row>
    <row r="38" spans="1:5">
      <c r="A38" t="s">
        <v>18</v>
      </c>
      <c r="B38" t="s">
        <v>9</v>
      </c>
      <c r="C38">
        <v>2</v>
      </c>
      <c r="D38">
        <f>Table22[[#This Row],[08/2024 Rating]]</f>
        <v>2</v>
      </c>
      <c r="E38">
        <f>Table22[[#This Row],[12/2024 Rating]]-Table22[[#This Row],[08/2024 Rating]]</f>
        <v>0</v>
      </c>
    </row>
    <row r="39" spans="1:5">
      <c r="A39" t="s">
        <v>18</v>
      </c>
      <c r="B39" t="s">
        <v>10</v>
      </c>
      <c r="C39">
        <v>3</v>
      </c>
      <c r="D39">
        <f>Table22[[#This Row],[08/2024 Rating]]</f>
        <v>3</v>
      </c>
      <c r="E39">
        <f>Table22[[#This Row],[12/2024 Rating]]-Table22[[#This Row],[08/2024 Rating]]</f>
        <v>0</v>
      </c>
    </row>
    <row r="40" spans="1:5">
      <c r="A40" t="s">
        <v>18</v>
      </c>
      <c r="B40" t="s">
        <v>11</v>
      </c>
      <c r="C40">
        <v>3</v>
      </c>
      <c r="D40">
        <f>Table22[[#This Row],[08/2024 Rating]]</f>
        <v>3</v>
      </c>
      <c r="E40">
        <f>Table22[[#This Row],[12/2024 Rating]]-Table22[[#This Row],[08/2024 Rating]]</f>
        <v>0</v>
      </c>
    </row>
    <row r="41" spans="1:5">
      <c r="A41" t="s">
        <v>18</v>
      </c>
      <c r="B41" t="s">
        <v>12</v>
      </c>
      <c r="C41">
        <v>3</v>
      </c>
      <c r="D41">
        <f>Table22[[#This Row],[08/2024 Rating]]</f>
        <v>3</v>
      </c>
      <c r="E41">
        <f>Table22[[#This Row],[12/2024 Rating]]-Table22[[#This Row],[08/2024 Rating]]</f>
        <v>0</v>
      </c>
    </row>
    <row r="42" spans="1:5">
      <c r="A42" t="s">
        <v>18</v>
      </c>
      <c r="B42" t="s">
        <v>13</v>
      </c>
      <c r="C42">
        <v>3</v>
      </c>
      <c r="D42">
        <f>Table22[[#This Row],[08/2024 Rating]]</f>
        <v>3</v>
      </c>
      <c r="E42">
        <f>Table22[[#This Row],[12/2024 Rating]]-Table22[[#This Row],[08/2024 Rating]]</f>
        <v>0</v>
      </c>
    </row>
    <row r="43" spans="1:5">
      <c r="A43" t="s">
        <v>18</v>
      </c>
      <c r="B43" t="s">
        <v>14</v>
      </c>
      <c r="C43">
        <v>3</v>
      </c>
      <c r="D43">
        <f>Table22[[#This Row],[08/2024 Rating]]</f>
        <v>3</v>
      </c>
      <c r="E43">
        <f>Table22[[#This Row],[12/2024 Rating]]-Table22[[#This Row],[08/2024 Rating]]</f>
        <v>0</v>
      </c>
    </row>
    <row r="44" spans="1:5">
      <c r="A44" t="s">
        <v>18</v>
      </c>
      <c r="B44" t="s">
        <v>15</v>
      </c>
      <c r="C44">
        <v>3</v>
      </c>
      <c r="D44">
        <f>Table22[[#This Row],[08/2024 Rating]]</f>
        <v>3</v>
      </c>
      <c r="E44">
        <f>Table22[[#This Row],[12/2024 Rating]]-Table22[[#This Row],[08/2024 Rating]]</f>
        <v>0</v>
      </c>
    </row>
    <row r="45" spans="1:5">
      <c r="A45" t="s">
        <v>18</v>
      </c>
      <c r="B45" t="s">
        <v>30</v>
      </c>
      <c r="C45">
        <v>3</v>
      </c>
      <c r="D45">
        <f>Table22[[#This Row],[08/2024 Rating]]</f>
        <v>3</v>
      </c>
      <c r="E45">
        <f>Table22[[#This Row],[12/2024 Rating]]-Table22[[#This Row],[08/2024 Rating]]</f>
        <v>0</v>
      </c>
    </row>
    <row r="46" spans="1:5">
      <c r="A46" t="s">
        <v>19</v>
      </c>
      <c r="B46" t="s">
        <v>6</v>
      </c>
      <c r="C46">
        <v>3</v>
      </c>
      <c r="D46">
        <f>Table22[[#This Row],[08/2024 Rating]]</f>
        <v>3</v>
      </c>
      <c r="E46">
        <f>Table22[[#This Row],[12/2024 Rating]]-Table22[[#This Row],[08/2024 Rating]]</f>
        <v>0</v>
      </c>
    </row>
    <row r="47" spans="1:5">
      <c r="A47" t="s">
        <v>19</v>
      </c>
      <c r="B47" t="s">
        <v>7</v>
      </c>
      <c r="C47">
        <v>3</v>
      </c>
      <c r="D47">
        <f>Table22[[#This Row],[08/2024 Rating]]</f>
        <v>3</v>
      </c>
      <c r="E47">
        <f>Table22[[#This Row],[12/2024 Rating]]-Table22[[#This Row],[08/2024 Rating]]</f>
        <v>0</v>
      </c>
    </row>
    <row r="48" spans="1:5">
      <c r="A48" t="s">
        <v>19</v>
      </c>
      <c r="B48" t="s">
        <v>8</v>
      </c>
      <c r="C48">
        <v>3</v>
      </c>
      <c r="D48">
        <f>Table22[[#This Row],[08/2024 Rating]]</f>
        <v>3</v>
      </c>
      <c r="E48">
        <f>Table22[[#This Row],[12/2024 Rating]]-Table22[[#This Row],[08/2024 Rating]]</f>
        <v>0</v>
      </c>
    </row>
    <row r="49" spans="1:5">
      <c r="A49" t="s">
        <v>19</v>
      </c>
      <c r="B49" t="s">
        <v>9</v>
      </c>
      <c r="C49">
        <v>3</v>
      </c>
      <c r="D49">
        <f>Table22[[#This Row],[08/2024 Rating]]</f>
        <v>3</v>
      </c>
      <c r="E49">
        <f>Table22[[#This Row],[12/2024 Rating]]-Table22[[#This Row],[08/2024 Rating]]</f>
        <v>0</v>
      </c>
    </row>
    <row r="50" spans="1:5">
      <c r="A50" t="s">
        <v>19</v>
      </c>
      <c r="B50" t="s">
        <v>10</v>
      </c>
      <c r="C50">
        <v>3</v>
      </c>
      <c r="D50">
        <f>Table22[[#This Row],[08/2024 Rating]]</f>
        <v>3</v>
      </c>
      <c r="E50">
        <f>Table22[[#This Row],[12/2024 Rating]]-Table22[[#This Row],[08/2024 Rating]]</f>
        <v>0</v>
      </c>
    </row>
    <row r="51" spans="1:5">
      <c r="A51" t="s">
        <v>19</v>
      </c>
      <c r="B51" t="s">
        <v>11</v>
      </c>
      <c r="C51">
        <v>3</v>
      </c>
      <c r="D51">
        <f>Table22[[#This Row],[08/2024 Rating]]</f>
        <v>3</v>
      </c>
      <c r="E51">
        <f>Table22[[#This Row],[12/2024 Rating]]-Table22[[#This Row],[08/2024 Rating]]</f>
        <v>0</v>
      </c>
    </row>
    <row r="52" spans="1:5">
      <c r="A52" t="s">
        <v>19</v>
      </c>
      <c r="B52" t="s">
        <v>12</v>
      </c>
      <c r="C52">
        <v>3</v>
      </c>
      <c r="D52">
        <f>Table22[[#This Row],[08/2024 Rating]]</f>
        <v>3</v>
      </c>
      <c r="E52">
        <f>Table22[[#This Row],[12/2024 Rating]]-Table22[[#This Row],[08/2024 Rating]]</f>
        <v>0</v>
      </c>
    </row>
    <row r="53" spans="1:5">
      <c r="A53" t="s">
        <v>19</v>
      </c>
      <c r="B53" t="s">
        <v>13</v>
      </c>
      <c r="C53">
        <v>3</v>
      </c>
      <c r="D53">
        <f>Table22[[#This Row],[08/2024 Rating]]</f>
        <v>3</v>
      </c>
      <c r="E53">
        <f>Table22[[#This Row],[12/2024 Rating]]-Table22[[#This Row],[08/2024 Rating]]</f>
        <v>0</v>
      </c>
    </row>
    <row r="54" spans="1:5">
      <c r="A54" t="s">
        <v>19</v>
      </c>
      <c r="B54" t="s">
        <v>14</v>
      </c>
      <c r="C54">
        <v>3</v>
      </c>
      <c r="D54">
        <f>Table22[[#This Row],[08/2024 Rating]]</f>
        <v>3</v>
      </c>
      <c r="E54">
        <f>Table22[[#This Row],[12/2024 Rating]]-Table22[[#This Row],[08/2024 Rating]]</f>
        <v>0</v>
      </c>
    </row>
    <row r="55" spans="1:5">
      <c r="A55" t="s">
        <v>19</v>
      </c>
      <c r="B55" t="s">
        <v>15</v>
      </c>
      <c r="C55">
        <v>3</v>
      </c>
      <c r="D55">
        <f>Table22[[#This Row],[08/2024 Rating]]</f>
        <v>3</v>
      </c>
      <c r="E55">
        <f>Table22[[#This Row],[12/2024 Rating]]-Table22[[#This Row],[08/2024 Rating]]</f>
        <v>0</v>
      </c>
    </row>
    <row r="56" spans="1:5">
      <c r="A56" t="s">
        <v>19</v>
      </c>
      <c r="B56" t="s">
        <v>30</v>
      </c>
      <c r="C56">
        <v>3</v>
      </c>
      <c r="D56">
        <f>Table22[[#This Row],[08/2024 Rating]]</f>
        <v>3</v>
      </c>
      <c r="E56">
        <f>Table22[[#This Row],[12/2024 Rating]]-Table22[[#This Row],[08/2024 Rating]]</f>
        <v>0</v>
      </c>
    </row>
    <row r="57" spans="1:5">
      <c r="A57" t="s">
        <v>20</v>
      </c>
      <c r="B57" t="s">
        <v>6</v>
      </c>
      <c r="C57">
        <v>3</v>
      </c>
      <c r="D57">
        <f>Table22[[#This Row],[08/2024 Rating]]</f>
        <v>3</v>
      </c>
      <c r="E57">
        <f>Table22[[#This Row],[12/2024 Rating]]-Table22[[#This Row],[08/2024 Rating]]</f>
        <v>0</v>
      </c>
    </row>
    <row r="58" spans="1:5">
      <c r="A58" t="s">
        <v>20</v>
      </c>
      <c r="B58" t="s">
        <v>7</v>
      </c>
      <c r="C58">
        <v>3</v>
      </c>
      <c r="D58">
        <f>Table22[[#This Row],[08/2024 Rating]]</f>
        <v>3</v>
      </c>
      <c r="E58">
        <f>Table22[[#This Row],[12/2024 Rating]]-Table22[[#This Row],[08/2024 Rating]]</f>
        <v>0</v>
      </c>
    </row>
    <row r="59" spans="1:5">
      <c r="A59" t="s">
        <v>20</v>
      </c>
      <c r="B59" t="s">
        <v>8</v>
      </c>
      <c r="C59">
        <v>1</v>
      </c>
      <c r="D59">
        <f>Table22[[#This Row],[08/2024 Rating]]</f>
        <v>1</v>
      </c>
      <c r="E59">
        <f>Table22[[#This Row],[12/2024 Rating]]-Table22[[#This Row],[08/2024 Rating]]</f>
        <v>0</v>
      </c>
    </row>
    <row r="60" spans="1:5">
      <c r="A60" t="s">
        <v>20</v>
      </c>
      <c r="B60" t="s">
        <v>9</v>
      </c>
      <c r="C60">
        <v>1</v>
      </c>
      <c r="D60">
        <f>Table22[[#This Row],[08/2024 Rating]]</f>
        <v>1</v>
      </c>
      <c r="E60">
        <f>Table22[[#This Row],[12/2024 Rating]]-Table22[[#This Row],[08/2024 Rating]]</f>
        <v>0</v>
      </c>
    </row>
    <row r="61" spans="1:5">
      <c r="A61" t="s">
        <v>20</v>
      </c>
      <c r="B61" t="s">
        <v>10</v>
      </c>
      <c r="C61">
        <v>3</v>
      </c>
      <c r="D61">
        <f>Table22[[#This Row],[08/2024 Rating]]</f>
        <v>3</v>
      </c>
      <c r="E61">
        <f>Table22[[#This Row],[12/2024 Rating]]-Table22[[#This Row],[08/2024 Rating]]</f>
        <v>0</v>
      </c>
    </row>
    <row r="62" spans="1:5">
      <c r="A62" t="s">
        <v>20</v>
      </c>
      <c r="B62" t="s">
        <v>11</v>
      </c>
      <c r="C62">
        <v>3</v>
      </c>
      <c r="D62">
        <f>Table22[[#This Row],[08/2024 Rating]]</f>
        <v>3</v>
      </c>
      <c r="E62">
        <f>Table22[[#This Row],[12/2024 Rating]]-Table22[[#This Row],[08/2024 Rating]]</f>
        <v>0</v>
      </c>
    </row>
    <row r="63" spans="1:5">
      <c r="A63" t="s">
        <v>20</v>
      </c>
      <c r="B63" t="s">
        <v>12</v>
      </c>
      <c r="C63">
        <v>3</v>
      </c>
      <c r="D63">
        <f>Table22[[#This Row],[08/2024 Rating]]</f>
        <v>3</v>
      </c>
      <c r="E63">
        <f>Table22[[#This Row],[12/2024 Rating]]-Table22[[#This Row],[08/2024 Rating]]</f>
        <v>0</v>
      </c>
    </row>
    <row r="64" spans="1:5">
      <c r="A64" t="s">
        <v>20</v>
      </c>
      <c r="B64" t="s">
        <v>13</v>
      </c>
      <c r="C64">
        <v>3</v>
      </c>
      <c r="D64">
        <f>Table22[[#This Row],[08/2024 Rating]]</f>
        <v>3</v>
      </c>
      <c r="E64">
        <f>Table22[[#This Row],[12/2024 Rating]]-Table22[[#This Row],[08/2024 Rating]]</f>
        <v>0</v>
      </c>
    </row>
    <row r="65" spans="1:5">
      <c r="A65" t="s">
        <v>20</v>
      </c>
      <c r="B65" t="s">
        <v>14</v>
      </c>
      <c r="C65">
        <v>3</v>
      </c>
      <c r="D65">
        <f>Table22[[#This Row],[08/2024 Rating]]</f>
        <v>3</v>
      </c>
      <c r="E65">
        <f>Table22[[#This Row],[12/2024 Rating]]-Table22[[#This Row],[08/2024 Rating]]</f>
        <v>0</v>
      </c>
    </row>
    <row r="66" spans="1:5">
      <c r="A66" t="s">
        <v>20</v>
      </c>
      <c r="B66" t="s">
        <v>15</v>
      </c>
      <c r="C66">
        <v>3</v>
      </c>
      <c r="D66">
        <f>Table22[[#This Row],[08/2024 Rating]]</f>
        <v>3</v>
      </c>
      <c r="E66">
        <f>Table22[[#This Row],[12/2024 Rating]]-Table22[[#This Row],[08/2024 Rating]]</f>
        <v>0</v>
      </c>
    </row>
    <row r="67" spans="1:5">
      <c r="A67" t="s">
        <v>20</v>
      </c>
      <c r="B67" t="s">
        <v>30</v>
      </c>
      <c r="C67">
        <v>3</v>
      </c>
      <c r="D67">
        <f>Table22[[#This Row],[08/2024 Rating]]</f>
        <v>3</v>
      </c>
      <c r="E67">
        <f>Table22[[#This Row],[12/2024 Rating]]-Table22[[#This Row],[08/2024 Rating]]</f>
        <v>0</v>
      </c>
    </row>
    <row r="68" spans="1:5">
      <c r="A68" t="s">
        <v>21</v>
      </c>
      <c r="B68" t="s">
        <v>6</v>
      </c>
      <c r="C68">
        <v>3</v>
      </c>
      <c r="D68">
        <f>Table22[[#This Row],[08/2024 Rating]]</f>
        <v>3</v>
      </c>
      <c r="E68">
        <f>Table22[[#This Row],[12/2024 Rating]]-Table22[[#This Row],[08/2024 Rating]]</f>
        <v>0</v>
      </c>
    </row>
    <row r="69" spans="1:5">
      <c r="A69" t="s">
        <v>21</v>
      </c>
      <c r="B69" t="s">
        <v>7</v>
      </c>
      <c r="C69">
        <v>3</v>
      </c>
      <c r="D69">
        <f>Table22[[#This Row],[08/2024 Rating]]</f>
        <v>3</v>
      </c>
      <c r="E69">
        <f>Table22[[#This Row],[12/2024 Rating]]-Table22[[#This Row],[08/2024 Rating]]</f>
        <v>0</v>
      </c>
    </row>
    <row r="70" spans="1:5">
      <c r="A70" t="s">
        <v>21</v>
      </c>
      <c r="B70" t="s">
        <v>8</v>
      </c>
      <c r="C70">
        <v>3</v>
      </c>
      <c r="D70">
        <f>Table22[[#This Row],[08/2024 Rating]]</f>
        <v>3</v>
      </c>
      <c r="E70">
        <f>Table22[[#This Row],[12/2024 Rating]]-Table22[[#This Row],[08/2024 Rating]]</f>
        <v>0</v>
      </c>
    </row>
    <row r="71" spans="1:5">
      <c r="A71" t="s">
        <v>21</v>
      </c>
      <c r="B71" t="s">
        <v>9</v>
      </c>
      <c r="C71">
        <v>1</v>
      </c>
      <c r="D71">
        <f>Table22[[#This Row],[08/2024 Rating]]</f>
        <v>1</v>
      </c>
      <c r="E71">
        <f>Table22[[#This Row],[12/2024 Rating]]-Table22[[#This Row],[08/2024 Rating]]</f>
        <v>0</v>
      </c>
    </row>
    <row r="72" spans="1:5">
      <c r="A72" t="s">
        <v>21</v>
      </c>
      <c r="B72" t="s">
        <v>10</v>
      </c>
      <c r="C72">
        <v>2</v>
      </c>
      <c r="D72">
        <f>Table22[[#This Row],[08/2024 Rating]]</f>
        <v>2</v>
      </c>
      <c r="E72">
        <f>Table22[[#This Row],[12/2024 Rating]]-Table22[[#This Row],[08/2024 Rating]]</f>
        <v>0</v>
      </c>
    </row>
    <row r="73" spans="1:5">
      <c r="A73" t="s">
        <v>21</v>
      </c>
      <c r="B73" t="s">
        <v>11</v>
      </c>
      <c r="C73">
        <v>2</v>
      </c>
      <c r="D73">
        <f>Table22[[#This Row],[08/2024 Rating]]</f>
        <v>2</v>
      </c>
      <c r="E73">
        <f>Table22[[#This Row],[12/2024 Rating]]-Table22[[#This Row],[08/2024 Rating]]</f>
        <v>0</v>
      </c>
    </row>
    <row r="74" spans="1:5">
      <c r="A74" t="s">
        <v>21</v>
      </c>
      <c r="B74" t="s">
        <v>12</v>
      </c>
      <c r="C74">
        <v>2</v>
      </c>
      <c r="D74">
        <f>Table22[[#This Row],[08/2024 Rating]]</f>
        <v>2</v>
      </c>
      <c r="E74">
        <f>Table22[[#This Row],[12/2024 Rating]]-Table22[[#This Row],[08/2024 Rating]]</f>
        <v>0</v>
      </c>
    </row>
    <row r="75" spans="1:5">
      <c r="A75" t="s">
        <v>21</v>
      </c>
      <c r="B75" t="s">
        <v>13</v>
      </c>
      <c r="C75">
        <v>1</v>
      </c>
      <c r="D75">
        <f>Table22[[#This Row],[08/2024 Rating]]</f>
        <v>1</v>
      </c>
      <c r="E75">
        <f>Table22[[#This Row],[12/2024 Rating]]-Table22[[#This Row],[08/2024 Rating]]</f>
        <v>0</v>
      </c>
    </row>
    <row r="76" spans="1:5">
      <c r="A76" t="s">
        <v>21</v>
      </c>
      <c r="B76" t="s">
        <v>14</v>
      </c>
      <c r="C76">
        <v>2</v>
      </c>
      <c r="D76">
        <f>Table22[[#This Row],[08/2024 Rating]]</f>
        <v>2</v>
      </c>
      <c r="E76">
        <f>Table22[[#This Row],[12/2024 Rating]]-Table22[[#This Row],[08/2024 Rating]]</f>
        <v>0</v>
      </c>
    </row>
    <row r="77" spans="1:5">
      <c r="A77" t="s">
        <v>21</v>
      </c>
      <c r="B77" t="s">
        <v>15</v>
      </c>
      <c r="C77">
        <v>2</v>
      </c>
      <c r="D77">
        <f>Table22[[#This Row],[08/2024 Rating]]</f>
        <v>2</v>
      </c>
      <c r="E77">
        <f>Table22[[#This Row],[12/2024 Rating]]-Table22[[#This Row],[08/2024 Rating]]</f>
        <v>0</v>
      </c>
    </row>
    <row r="78" spans="1:5">
      <c r="A78" t="s">
        <v>21</v>
      </c>
      <c r="B78" t="s">
        <v>30</v>
      </c>
      <c r="C78">
        <v>1</v>
      </c>
      <c r="D78">
        <f>Table22[[#This Row],[08/2024 Rating]]</f>
        <v>1</v>
      </c>
      <c r="E78">
        <f>Table22[[#This Row],[12/2024 Rating]]-Table22[[#This Row],[08/2024 Rating]]</f>
        <v>0</v>
      </c>
    </row>
    <row r="79" spans="1:5">
      <c r="A79" t="s">
        <v>22</v>
      </c>
      <c r="B79" t="s">
        <v>6</v>
      </c>
      <c r="C79">
        <v>3</v>
      </c>
      <c r="D79">
        <f>Table22[[#This Row],[08/2024 Rating]]</f>
        <v>3</v>
      </c>
      <c r="E79">
        <f>Table22[[#This Row],[12/2024 Rating]]-Table22[[#This Row],[08/2024 Rating]]</f>
        <v>0</v>
      </c>
    </row>
    <row r="80" spans="1:5">
      <c r="A80" t="s">
        <v>22</v>
      </c>
      <c r="B80" t="s">
        <v>7</v>
      </c>
      <c r="C80">
        <v>3</v>
      </c>
      <c r="D80">
        <f>Table22[[#This Row],[08/2024 Rating]]</f>
        <v>3</v>
      </c>
      <c r="E80">
        <f>Table22[[#This Row],[12/2024 Rating]]-Table22[[#This Row],[08/2024 Rating]]</f>
        <v>0</v>
      </c>
    </row>
    <row r="81" spans="1:5">
      <c r="A81" t="s">
        <v>22</v>
      </c>
      <c r="B81" t="s">
        <v>8</v>
      </c>
      <c r="C81">
        <v>3</v>
      </c>
      <c r="D81">
        <f>Table22[[#This Row],[08/2024 Rating]]</f>
        <v>3</v>
      </c>
      <c r="E81">
        <f>Table22[[#This Row],[12/2024 Rating]]-Table22[[#This Row],[08/2024 Rating]]</f>
        <v>0</v>
      </c>
    </row>
    <row r="82" spans="1:5">
      <c r="A82" t="s">
        <v>22</v>
      </c>
      <c r="B82" t="s">
        <v>9</v>
      </c>
      <c r="C82">
        <v>1</v>
      </c>
      <c r="D82">
        <f>Table22[[#This Row],[08/2024 Rating]]</f>
        <v>1</v>
      </c>
      <c r="E82">
        <f>Table22[[#This Row],[12/2024 Rating]]-Table22[[#This Row],[08/2024 Rating]]</f>
        <v>0</v>
      </c>
    </row>
    <row r="83" spans="1:5">
      <c r="A83" t="s">
        <v>22</v>
      </c>
      <c r="B83" t="s">
        <v>10</v>
      </c>
      <c r="C83">
        <v>3</v>
      </c>
      <c r="D83">
        <f>Table22[[#This Row],[08/2024 Rating]]</f>
        <v>3</v>
      </c>
      <c r="E83">
        <f>Table22[[#This Row],[12/2024 Rating]]-Table22[[#This Row],[08/2024 Rating]]</f>
        <v>0</v>
      </c>
    </row>
    <row r="84" spans="1:5">
      <c r="A84" t="s">
        <v>22</v>
      </c>
      <c r="B84" t="s">
        <v>11</v>
      </c>
      <c r="C84">
        <v>3</v>
      </c>
      <c r="D84">
        <f>Table22[[#This Row],[08/2024 Rating]]</f>
        <v>3</v>
      </c>
      <c r="E84">
        <f>Table22[[#This Row],[12/2024 Rating]]-Table22[[#This Row],[08/2024 Rating]]</f>
        <v>0</v>
      </c>
    </row>
    <row r="85" spans="1:5">
      <c r="A85" t="s">
        <v>22</v>
      </c>
      <c r="B85" t="s">
        <v>12</v>
      </c>
      <c r="C85">
        <v>3</v>
      </c>
      <c r="D85">
        <f>Table22[[#This Row],[08/2024 Rating]]</f>
        <v>3</v>
      </c>
      <c r="E85">
        <f>Table22[[#This Row],[12/2024 Rating]]-Table22[[#This Row],[08/2024 Rating]]</f>
        <v>0</v>
      </c>
    </row>
    <row r="86" spans="1:5">
      <c r="A86" t="s">
        <v>22</v>
      </c>
      <c r="B86" t="s">
        <v>13</v>
      </c>
      <c r="C86">
        <v>1</v>
      </c>
      <c r="D86">
        <f>Table22[[#This Row],[08/2024 Rating]]</f>
        <v>1</v>
      </c>
      <c r="E86">
        <f>Table22[[#This Row],[12/2024 Rating]]-Table22[[#This Row],[08/2024 Rating]]</f>
        <v>0</v>
      </c>
    </row>
    <row r="87" spans="1:5">
      <c r="A87" t="s">
        <v>22</v>
      </c>
      <c r="B87" t="s">
        <v>14</v>
      </c>
      <c r="C87">
        <v>3</v>
      </c>
      <c r="D87">
        <f>Table22[[#This Row],[08/2024 Rating]]</f>
        <v>3</v>
      </c>
      <c r="E87">
        <f>Table22[[#This Row],[12/2024 Rating]]-Table22[[#This Row],[08/2024 Rating]]</f>
        <v>0</v>
      </c>
    </row>
    <row r="88" spans="1:5">
      <c r="A88" t="s">
        <v>22</v>
      </c>
      <c r="B88" t="s">
        <v>15</v>
      </c>
      <c r="C88">
        <v>3</v>
      </c>
      <c r="D88">
        <f>Table22[[#This Row],[08/2024 Rating]]</f>
        <v>3</v>
      </c>
      <c r="E88">
        <f>Table22[[#This Row],[12/2024 Rating]]-Table22[[#This Row],[08/2024 Rating]]</f>
        <v>0</v>
      </c>
    </row>
    <row r="89" spans="1:5">
      <c r="A89" t="s">
        <v>22</v>
      </c>
      <c r="B89" t="s">
        <v>30</v>
      </c>
      <c r="C89">
        <v>3</v>
      </c>
      <c r="D89">
        <f>Table22[[#This Row],[08/2024 Rating]]</f>
        <v>3</v>
      </c>
      <c r="E89">
        <f>Table22[[#This Row],[12/2024 Rating]]-Table22[[#This Row],[08/2024 Rating]]</f>
        <v>0</v>
      </c>
    </row>
    <row r="90" spans="1:5">
      <c r="A90" t="s">
        <v>23</v>
      </c>
      <c r="B90" t="s">
        <v>6</v>
      </c>
      <c r="C90">
        <v>3</v>
      </c>
      <c r="D90">
        <f>Table22[[#This Row],[08/2024 Rating]]</f>
        <v>3</v>
      </c>
      <c r="E90">
        <f>Table22[[#This Row],[12/2024 Rating]]-Table22[[#This Row],[08/2024 Rating]]</f>
        <v>0</v>
      </c>
    </row>
    <row r="91" spans="1:5">
      <c r="A91" t="s">
        <v>23</v>
      </c>
      <c r="B91" t="s">
        <v>7</v>
      </c>
      <c r="C91">
        <v>3</v>
      </c>
      <c r="D91">
        <f>Table22[[#This Row],[08/2024 Rating]]</f>
        <v>3</v>
      </c>
      <c r="E91">
        <f>Table22[[#This Row],[12/2024 Rating]]-Table22[[#This Row],[08/2024 Rating]]</f>
        <v>0</v>
      </c>
    </row>
    <row r="92" spans="1:5">
      <c r="A92" t="s">
        <v>23</v>
      </c>
      <c r="B92" t="s">
        <v>8</v>
      </c>
      <c r="C92">
        <v>1</v>
      </c>
      <c r="D92">
        <f>Table22[[#This Row],[08/2024 Rating]]</f>
        <v>1</v>
      </c>
      <c r="E92">
        <f>Table22[[#This Row],[12/2024 Rating]]-Table22[[#This Row],[08/2024 Rating]]</f>
        <v>0</v>
      </c>
    </row>
    <row r="93" spans="1:5">
      <c r="A93" t="s">
        <v>23</v>
      </c>
      <c r="B93" t="s">
        <v>9</v>
      </c>
      <c r="C93">
        <v>1</v>
      </c>
      <c r="D93">
        <f>Table22[[#This Row],[08/2024 Rating]]</f>
        <v>1</v>
      </c>
      <c r="E93">
        <f>Table22[[#This Row],[12/2024 Rating]]-Table22[[#This Row],[08/2024 Rating]]</f>
        <v>0</v>
      </c>
    </row>
    <row r="94" spans="1:5">
      <c r="A94" t="s">
        <v>23</v>
      </c>
      <c r="B94" t="s">
        <v>10</v>
      </c>
      <c r="C94">
        <v>1</v>
      </c>
      <c r="D94">
        <f>Table22[[#This Row],[08/2024 Rating]]</f>
        <v>1</v>
      </c>
      <c r="E94">
        <f>Table22[[#This Row],[12/2024 Rating]]-Table22[[#This Row],[08/2024 Rating]]</f>
        <v>0</v>
      </c>
    </row>
    <row r="95" spans="1:5">
      <c r="A95" t="s">
        <v>23</v>
      </c>
      <c r="B95" t="s">
        <v>11</v>
      </c>
      <c r="C95">
        <v>3</v>
      </c>
      <c r="D95">
        <f>Table22[[#This Row],[08/2024 Rating]]</f>
        <v>3</v>
      </c>
      <c r="E95">
        <f>Table22[[#This Row],[12/2024 Rating]]-Table22[[#This Row],[08/2024 Rating]]</f>
        <v>0</v>
      </c>
    </row>
    <row r="96" spans="1:5">
      <c r="A96" t="s">
        <v>23</v>
      </c>
      <c r="B96" t="s">
        <v>12</v>
      </c>
      <c r="C96">
        <v>3</v>
      </c>
      <c r="D96">
        <f>Table22[[#This Row],[08/2024 Rating]]</f>
        <v>3</v>
      </c>
      <c r="E96">
        <f>Table22[[#This Row],[12/2024 Rating]]-Table22[[#This Row],[08/2024 Rating]]</f>
        <v>0</v>
      </c>
    </row>
    <row r="97" spans="1:5">
      <c r="A97" t="s">
        <v>23</v>
      </c>
      <c r="B97" t="s">
        <v>13</v>
      </c>
      <c r="C97">
        <v>1</v>
      </c>
      <c r="D97">
        <f>Table22[[#This Row],[08/2024 Rating]]</f>
        <v>1</v>
      </c>
      <c r="E97">
        <f>Table22[[#This Row],[12/2024 Rating]]-Table22[[#This Row],[08/2024 Rating]]</f>
        <v>0</v>
      </c>
    </row>
    <row r="98" spans="1:5">
      <c r="A98" t="s">
        <v>23</v>
      </c>
      <c r="B98" t="s">
        <v>14</v>
      </c>
      <c r="C98">
        <v>3</v>
      </c>
      <c r="D98">
        <f>Table22[[#This Row],[08/2024 Rating]]</f>
        <v>3</v>
      </c>
      <c r="E98">
        <f>Table22[[#This Row],[12/2024 Rating]]-Table22[[#This Row],[08/2024 Rating]]</f>
        <v>0</v>
      </c>
    </row>
    <row r="99" spans="1:5">
      <c r="A99" t="s">
        <v>23</v>
      </c>
      <c r="B99" t="s">
        <v>15</v>
      </c>
      <c r="C99">
        <v>3</v>
      </c>
      <c r="D99">
        <f>Table22[[#This Row],[08/2024 Rating]]</f>
        <v>3</v>
      </c>
      <c r="E99">
        <f>Table22[[#This Row],[12/2024 Rating]]-Table22[[#This Row],[08/2024 Rating]]</f>
        <v>0</v>
      </c>
    </row>
    <row r="100" spans="1:5">
      <c r="A100" t="s">
        <v>23</v>
      </c>
      <c r="B100" t="s">
        <v>30</v>
      </c>
      <c r="C100">
        <v>1</v>
      </c>
      <c r="D100">
        <f>Table22[[#This Row],[08/2024 Rating]]</f>
        <v>1</v>
      </c>
      <c r="E100">
        <f>Table22[[#This Row],[12/2024 Rating]]-Table22[[#This Row],[08/2024 Rating]]</f>
        <v>0</v>
      </c>
    </row>
    <row r="101" spans="1:5">
      <c r="A101" t="s">
        <v>24</v>
      </c>
      <c r="B101" t="s">
        <v>6</v>
      </c>
      <c r="C101">
        <v>3</v>
      </c>
      <c r="D101">
        <f>Table22[[#This Row],[08/2024 Rating]]</f>
        <v>3</v>
      </c>
      <c r="E101">
        <f>Table22[[#This Row],[12/2024 Rating]]-Table22[[#This Row],[08/2024 Rating]]</f>
        <v>0</v>
      </c>
    </row>
    <row r="102" spans="1:5">
      <c r="A102" t="s">
        <v>24</v>
      </c>
      <c r="B102" t="s">
        <v>7</v>
      </c>
      <c r="C102">
        <v>3</v>
      </c>
      <c r="D102">
        <f>Table22[[#This Row],[08/2024 Rating]]</f>
        <v>3</v>
      </c>
      <c r="E102">
        <f>Table22[[#This Row],[12/2024 Rating]]-Table22[[#This Row],[08/2024 Rating]]</f>
        <v>0</v>
      </c>
    </row>
    <row r="103" spans="1:5">
      <c r="A103" t="s">
        <v>24</v>
      </c>
      <c r="B103" t="s">
        <v>8</v>
      </c>
      <c r="C103">
        <v>1</v>
      </c>
      <c r="D103">
        <f>Table22[[#This Row],[08/2024 Rating]]</f>
        <v>1</v>
      </c>
      <c r="E103">
        <f>Table22[[#This Row],[12/2024 Rating]]-Table22[[#This Row],[08/2024 Rating]]</f>
        <v>0</v>
      </c>
    </row>
    <row r="104" spans="1:5">
      <c r="A104" t="s">
        <v>24</v>
      </c>
      <c r="B104" t="s">
        <v>9</v>
      </c>
      <c r="C104">
        <v>1</v>
      </c>
      <c r="D104">
        <f>Table22[[#This Row],[08/2024 Rating]]</f>
        <v>1</v>
      </c>
      <c r="E104">
        <f>Table22[[#This Row],[12/2024 Rating]]-Table22[[#This Row],[08/2024 Rating]]</f>
        <v>0</v>
      </c>
    </row>
    <row r="105" spans="1:5">
      <c r="A105" t="s">
        <v>24</v>
      </c>
      <c r="B105" t="s">
        <v>10</v>
      </c>
      <c r="C105">
        <v>3</v>
      </c>
      <c r="D105">
        <f>Table22[[#This Row],[08/2024 Rating]]</f>
        <v>3</v>
      </c>
      <c r="E105">
        <f>Table22[[#This Row],[12/2024 Rating]]-Table22[[#This Row],[08/2024 Rating]]</f>
        <v>0</v>
      </c>
    </row>
    <row r="106" spans="1:5">
      <c r="A106" t="s">
        <v>24</v>
      </c>
      <c r="B106" t="s">
        <v>11</v>
      </c>
      <c r="C106">
        <v>1</v>
      </c>
      <c r="D106">
        <f>Table22[[#This Row],[08/2024 Rating]]</f>
        <v>1</v>
      </c>
      <c r="E106">
        <f>Table22[[#This Row],[12/2024 Rating]]-Table22[[#This Row],[08/2024 Rating]]</f>
        <v>0</v>
      </c>
    </row>
    <row r="107" spans="1:5">
      <c r="A107" t="s">
        <v>24</v>
      </c>
      <c r="B107" t="s">
        <v>12</v>
      </c>
      <c r="C107">
        <v>3</v>
      </c>
      <c r="D107">
        <f>Table22[[#This Row],[08/2024 Rating]]</f>
        <v>3</v>
      </c>
      <c r="E107">
        <f>Table22[[#This Row],[12/2024 Rating]]-Table22[[#This Row],[08/2024 Rating]]</f>
        <v>0</v>
      </c>
    </row>
    <row r="108" spans="1:5">
      <c r="A108" t="s">
        <v>24</v>
      </c>
      <c r="B108" t="s">
        <v>13</v>
      </c>
      <c r="C108">
        <v>3</v>
      </c>
      <c r="D108">
        <f>Table22[[#This Row],[08/2024 Rating]]</f>
        <v>3</v>
      </c>
      <c r="E108">
        <f>Table22[[#This Row],[12/2024 Rating]]-Table22[[#This Row],[08/2024 Rating]]</f>
        <v>0</v>
      </c>
    </row>
    <row r="109" spans="1:5">
      <c r="A109" t="s">
        <v>24</v>
      </c>
      <c r="B109" t="s">
        <v>14</v>
      </c>
      <c r="C109">
        <v>1</v>
      </c>
      <c r="D109">
        <f>Table22[[#This Row],[08/2024 Rating]]</f>
        <v>1</v>
      </c>
      <c r="E109">
        <f>Table22[[#This Row],[12/2024 Rating]]-Table22[[#This Row],[08/2024 Rating]]</f>
        <v>0</v>
      </c>
    </row>
    <row r="110" spans="1:5">
      <c r="A110" t="s">
        <v>24</v>
      </c>
      <c r="B110" t="s">
        <v>15</v>
      </c>
      <c r="C110">
        <v>3</v>
      </c>
      <c r="D110">
        <f>Table22[[#This Row],[08/2024 Rating]]</f>
        <v>3</v>
      </c>
      <c r="E110">
        <f>Table22[[#This Row],[12/2024 Rating]]-Table22[[#This Row],[08/2024 Rating]]</f>
        <v>0</v>
      </c>
    </row>
    <row r="111" spans="1:5">
      <c r="A111" t="s">
        <v>24</v>
      </c>
      <c r="B111" t="s">
        <v>30</v>
      </c>
      <c r="C111">
        <v>1</v>
      </c>
      <c r="D111">
        <f>Table22[[#This Row],[08/2024 Rating]]</f>
        <v>1</v>
      </c>
      <c r="E111">
        <f>Table22[[#This Row],[12/2024 Rating]]-Table22[[#This Row],[08/2024 Rating]]</f>
        <v>0</v>
      </c>
    </row>
    <row r="112" spans="1:5">
      <c r="A112" t="s">
        <v>31</v>
      </c>
      <c r="B112" t="s">
        <v>6</v>
      </c>
      <c r="C112">
        <v>3</v>
      </c>
      <c r="D112">
        <f>Table22[[#This Row],[08/2024 Rating]]</f>
        <v>3</v>
      </c>
      <c r="E112">
        <f>Table22[[#This Row],[12/2024 Rating]]-Table22[[#This Row],[08/2024 Rating]]</f>
        <v>0</v>
      </c>
    </row>
    <row r="113" spans="1:5">
      <c r="A113" t="s">
        <v>31</v>
      </c>
      <c r="B113" t="s">
        <v>7</v>
      </c>
      <c r="C113">
        <v>3</v>
      </c>
      <c r="D113">
        <f>Table22[[#This Row],[08/2024 Rating]]</f>
        <v>3</v>
      </c>
      <c r="E113">
        <f>Table22[[#This Row],[12/2024 Rating]]-Table22[[#This Row],[08/2024 Rating]]</f>
        <v>0</v>
      </c>
    </row>
    <row r="114" spans="1:5">
      <c r="A114" t="s">
        <v>31</v>
      </c>
      <c r="B114" t="s">
        <v>8</v>
      </c>
      <c r="C114">
        <v>1</v>
      </c>
      <c r="D114">
        <f>Table22[[#This Row],[08/2024 Rating]]</f>
        <v>1</v>
      </c>
      <c r="E114">
        <f>Table22[[#This Row],[12/2024 Rating]]-Table22[[#This Row],[08/2024 Rating]]</f>
        <v>0</v>
      </c>
    </row>
    <row r="115" spans="1:5">
      <c r="A115" t="s">
        <v>31</v>
      </c>
      <c r="B115" t="s">
        <v>9</v>
      </c>
      <c r="C115">
        <v>1</v>
      </c>
      <c r="D115">
        <f>Table22[[#This Row],[08/2024 Rating]]</f>
        <v>1</v>
      </c>
      <c r="E115">
        <f>Table22[[#This Row],[12/2024 Rating]]-Table22[[#This Row],[08/2024 Rating]]</f>
        <v>0</v>
      </c>
    </row>
    <row r="116" spans="1:5">
      <c r="A116" t="s">
        <v>31</v>
      </c>
      <c r="B116" t="s">
        <v>10</v>
      </c>
      <c r="C116">
        <v>1</v>
      </c>
      <c r="D116">
        <f>Table22[[#This Row],[08/2024 Rating]]</f>
        <v>1</v>
      </c>
      <c r="E116">
        <f>Table22[[#This Row],[12/2024 Rating]]-Table22[[#This Row],[08/2024 Rating]]</f>
        <v>0</v>
      </c>
    </row>
    <row r="117" spans="1:5">
      <c r="A117" t="s">
        <v>31</v>
      </c>
      <c r="B117" t="s">
        <v>11</v>
      </c>
      <c r="C117">
        <v>3</v>
      </c>
      <c r="D117">
        <f>Table22[[#This Row],[08/2024 Rating]]</f>
        <v>3</v>
      </c>
      <c r="E117">
        <f>Table22[[#This Row],[12/2024 Rating]]-Table22[[#This Row],[08/2024 Rating]]</f>
        <v>0</v>
      </c>
    </row>
    <row r="118" spans="1:5">
      <c r="A118" t="s">
        <v>31</v>
      </c>
      <c r="B118" t="s">
        <v>12</v>
      </c>
      <c r="C118">
        <v>3</v>
      </c>
      <c r="D118">
        <f>Table22[[#This Row],[08/2024 Rating]]</f>
        <v>3</v>
      </c>
      <c r="E118">
        <f>Table22[[#This Row],[12/2024 Rating]]-Table22[[#This Row],[08/2024 Rating]]</f>
        <v>0</v>
      </c>
    </row>
    <row r="119" spans="1:5">
      <c r="A119" t="s">
        <v>31</v>
      </c>
      <c r="B119" t="s">
        <v>13</v>
      </c>
      <c r="C119">
        <v>3</v>
      </c>
      <c r="D119">
        <f>Table22[[#This Row],[08/2024 Rating]]</f>
        <v>3</v>
      </c>
      <c r="E119">
        <f>Table22[[#This Row],[12/2024 Rating]]-Table22[[#This Row],[08/2024 Rating]]</f>
        <v>0</v>
      </c>
    </row>
    <row r="120" spans="1:5">
      <c r="A120" t="s">
        <v>31</v>
      </c>
      <c r="B120" t="s">
        <v>14</v>
      </c>
      <c r="C120">
        <v>3</v>
      </c>
      <c r="D120">
        <f>Table22[[#This Row],[08/2024 Rating]]</f>
        <v>3</v>
      </c>
      <c r="E120">
        <f>Table22[[#This Row],[12/2024 Rating]]-Table22[[#This Row],[08/2024 Rating]]</f>
        <v>0</v>
      </c>
    </row>
    <row r="121" spans="1:5">
      <c r="A121" t="s">
        <v>31</v>
      </c>
      <c r="B121" t="s">
        <v>15</v>
      </c>
      <c r="C121">
        <v>3</v>
      </c>
      <c r="D121">
        <f>Table22[[#This Row],[08/2024 Rating]]</f>
        <v>3</v>
      </c>
      <c r="E121">
        <f>Table22[[#This Row],[12/2024 Rating]]-Table22[[#This Row],[08/2024 Rating]]</f>
        <v>0</v>
      </c>
    </row>
    <row r="122" spans="1:5">
      <c r="A122" t="s">
        <v>31</v>
      </c>
      <c r="B122" t="s">
        <v>30</v>
      </c>
      <c r="C122">
        <v>1</v>
      </c>
      <c r="D122">
        <f>Table22[[#This Row],[08/2024 Rating]]</f>
        <v>1</v>
      </c>
      <c r="E122">
        <f>Table22[[#This Row],[12/2024 Rating]]-Table22[[#This Row],[08/2024 Rating]]</f>
        <v>0</v>
      </c>
    </row>
    <row r="123" spans="1:5">
      <c r="A123" t="s">
        <v>26</v>
      </c>
      <c r="B123" t="s">
        <v>6</v>
      </c>
      <c r="C123">
        <v>1</v>
      </c>
      <c r="D123">
        <f>Table22[[#This Row],[08/2024 Rating]]</f>
        <v>1</v>
      </c>
      <c r="E123">
        <f>Table22[[#This Row],[12/2024 Rating]]-Table22[[#This Row],[08/2024 Rating]]</f>
        <v>0</v>
      </c>
    </row>
    <row r="124" spans="1:5">
      <c r="A124" t="s">
        <v>26</v>
      </c>
      <c r="B124" t="s">
        <v>7</v>
      </c>
      <c r="C124">
        <v>1</v>
      </c>
      <c r="D124">
        <f>Table22[[#This Row],[08/2024 Rating]]</f>
        <v>1</v>
      </c>
      <c r="E124">
        <f>Table22[[#This Row],[12/2024 Rating]]-Table22[[#This Row],[08/2024 Rating]]</f>
        <v>0</v>
      </c>
    </row>
    <row r="125" spans="1:5">
      <c r="A125" t="s">
        <v>26</v>
      </c>
      <c r="B125" t="s">
        <v>8</v>
      </c>
      <c r="C125">
        <v>1</v>
      </c>
      <c r="D125">
        <f>Table22[[#This Row],[08/2024 Rating]]</f>
        <v>1</v>
      </c>
      <c r="E125">
        <f>Table22[[#This Row],[12/2024 Rating]]-Table22[[#This Row],[08/2024 Rating]]</f>
        <v>0</v>
      </c>
    </row>
    <row r="126" spans="1:5">
      <c r="A126" t="s">
        <v>26</v>
      </c>
      <c r="B126" t="s">
        <v>9</v>
      </c>
      <c r="C126">
        <v>1</v>
      </c>
      <c r="D126">
        <f>Table22[[#This Row],[08/2024 Rating]]</f>
        <v>1</v>
      </c>
      <c r="E126">
        <f>Table22[[#This Row],[12/2024 Rating]]-Table22[[#This Row],[08/2024 Rating]]</f>
        <v>0</v>
      </c>
    </row>
    <row r="127" spans="1:5">
      <c r="A127" t="s">
        <v>26</v>
      </c>
      <c r="B127" t="s">
        <v>10</v>
      </c>
      <c r="C127">
        <v>1</v>
      </c>
      <c r="D127">
        <f>Table22[[#This Row],[08/2024 Rating]]</f>
        <v>1</v>
      </c>
      <c r="E127">
        <f>Table22[[#This Row],[12/2024 Rating]]-Table22[[#This Row],[08/2024 Rating]]</f>
        <v>0</v>
      </c>
    </row>
    <row r="128" spans="1:5">
      <c r="A128" t="s">
        <v>26</v>
      </c>
      <c r="B128" t="s">
        <v>11</v>
      </c>
      <c r="C128">
        <v>1</v>
      </c>
      <c r="D128">
        <f>Table22[[#This Row],[08/2024 Rating]]</f>
        <v>1</v>
      </c>
      <c r="E128">
        <f>Table22[[#This Row],[12/2024 Rating]]-Table22[[#This Row],[08/2024 Rating]]</f>
        <v>0</v>
      </c>
    </row>
    <row r="129" spans="1:5">
      <c r="A129" t="s">
        <v>26</v>
      </c>
      <c r="B129" t="s">
        <v>12</v>
      </c>
      <c r="C129">
        <v>1</v>
      </c>
      <c r="D129">
        <f>Table22[[#This Row],[08/2024 Rating]]</f>
        <v>1</v>
      </c>
      <c r="E129">
        <f>Table22[[#This Row],[12/2024 Rating]]-Table22[[#This Row],[08/2024 Rating]]</f>
        <v>0</v>
      </c>
    </row>
    <row r="130" spans="1:5">
      <c r="A130" t="s">
        <v>26</v>
      </c>
      <c r="B130" t="s">
        <v>13</v>
      </c>
      <c r="C130">
        <v>1</v>
      </c>
      <c r="D130">
        <f>Table22[[#This Row],[08/2024 Rating]]</f>
        <v>1</v>
      </c>
      <c r="E130">
        <f>Table22[[#This Row],[12/2024 Rating]]-Table22[[#This Row],[08/2024 Rating]]</f>
        <v>0</v>
      </c>
    </row>
    <row r="131" spans="1:5">
      <c r="A131" t="s">
        <v>26</v>
      </c>
      <c r="B131" t="s">
        <v>14</v>
      </c>
      <c r="C131">
        <v>1</v>
      </c>
      <c r="D131">
        <f>Table22[[#This Row],[08/2024 Rating]]</f>
        <v>1</v>
      </c>
      <c r="E131">
        <f>Table22[[#This Row],[12/2024 Rating]]-Table22[[#This Row],[08/2024 Rating]]</f>
        <v>0</v>
      </c>
    </row>
    <row r="132" spans="1:5">
      <c r="A132" t="s">
        <v>26</v>
      </c>
      <c r="B132" t="s">
        <v>15</v>
      </c>
      <c r="C132">
        <v>1</v>
      </c>
      <c r="D132">
        <f>Table22[[#This Row],[08/2024 Rating]]</f>
        <v>1</v>
      </c>
      <c r="E132">
        <f>Table22[[#This Row],[12/2024 Rating]]-Table22[[#This Row],[08/2024 Rating]]</f>
        <v>0</v>
      </c>
    </row>
    <row r="133" spans="1:5">
      <c r="A133" t="s">
        <v>26</v>
      </c>
      <c r="B133" t="s">
        <v>30</v>
      </c>
      <c r="C133">
        <v>1</v>
      </c>
      <c r="D133">
        <f>Table22[[#This Row],[08/2024 Rating]]</f>
        <v>1</v>
      </c>
      <c r="E133">
        <f>Table22[[#This Row],[12/2024 Rating]]-Table22[[#This Row],[08/2024 Rating]]</f>
        <v>0</v>
      </c>
    </row>
    <row r="134" spans="1:5">
      <c r="A134" t="s">
        <v>32</v>
      </c>
      <c r="B134" t="s">
        <v>6</v>
      </c>
      <c r="C134">
        <v>1</v>
      </c>
      <c r="D134">
        <f>Table22[[#This Row],[08/2024 Rating]]</f>
        <v>1</v>
      </c>
      <c r="E134">
        <f>Table22[[#This Row],[12/2024 Rating]]-Table22[[#This Row],[08/2024 Rating]]</f>
        <v>0</v>
      </c>
    </row>
    <row r="135" spans="1:5">
      <c r="A135" t="s">
        <v>32</v>
      </c>
      <c r="B135" t="s">
        <v>7</v>
      </c>
      <c r="C135">
        <v>3</v>
      </c>
      <c r="D135">
        <f>Table22[[#This Row],[08/2024 Rating]]</f>
        <v>3</v>
      </c>
      <c r="E135">
        <f>Table22[[#This Row],[12/2024 Rating]]-Table22[[#This Row],[08/2024 Rating]]</f>
        <v>0</v>
      </c>
    </row>
    <row r="136" spans="1:5">
      <c r="A136" t="s">
        <v>32</v>
      </c>
      <c r="B136" t="s">
        <v>8</v>
      </c>
      <c r="C136">
        <v>1</v>
      </c>
      <c r="D136">
        <f>Table22[[#This Row],[08/2024 Rating]]</f>
        <v>1</v>
      </c>
      <c r="E136">
        <f>Table22[[#This Row],[12/2024 Rating]]-Table22[[#This Row],[08/2024 Rating]]</f>
        <v>0</v>
      </c>
    </row>
    <row r="137" spans="1:5">
      <c r="A137" t="s">
        <v>32</v>
      </c>
      <c r="B137" t="s">
        <v>9</v>
      </c>
      <c r="C137">
        <v>1</v>
      </c>
      <c r="D137">
        <f>Table22[[#This Row],[08/2024 Rating]]</f>
        <v>1</v>
      </c>
      <c r="E137">
        <f>Table22[[#This Row],[12/2024 Rating]]-Table22[[#This Row],[08/2024 Rating]]</f>
        <v>0</v>
      </c>
    </row>
    <row r="138" spans="1:5">
      <c r="A138" t="s">
        <v>32</v>
      </c>
      <c r="B138" t="s">
        <v>10</v>
      </c>
      <c r="C138">
        <v>1</v>
      </c>
      <c r="D138">
        <f>Table22[[#This Row],[08/2024 Rating]]</f>
        <v>1</v>
      </c>
      <c r="E138">
        <f>Table22[[#This Row],[12/2024 Rating]]-Table22[[#This Row],[08/2024 Rating]]</f>
        <v>0</v>
      </c>
    </row>
    <row r="139" spans="1:5">
      <c r="A139" t="s">
        <v>32</v>
      </c>
      <c r="B139" t="s">
        <v>11</v>
      </c>
      <c r="C139">
        <v>3</v>
      </c>
      <c r="D139">
        <f>Table22[[#This Row],[08/2024 Rating]]</f>
        <v>3</v>
      </c>
      <c r="E139">
        <f>Table22[[#This Row],[12/2024 Rating]]-Table22[[#This Row],[08/2024 Rating]]</f>
        <v>0</v>
      </c>
    </row>
    <row r="140" spans="1:5">
      <c r="A140" t="s">
        <v>32</v>
      </c>
      <c r="B140" t="s">
        <v>12</v>
      </c>
      <c r="C140">
        <v>3</v>
      </c>
      <c r="D140">
        <f>Table22[[#This Row],[08/2024 Rating]]</f>
        <v>3</v>
      </c>
      <c r="E140">
        <f>Table22[[#This Row],[12/2024 Rating]]-Table22[[#This Row],[08/2024 Rating]]</f>
        <v>0</v>
      </c>
    </row>
    <row r="141" spans="1:5">
      <c r="A141" t="s">
        <v>32</v>
      </c>
      <c r="B141" t="s">
        <v>13</v>
      </c>
      <c r="C141">
        <v>3</v>
      </c>
      <c r="D141">
        <f>Table22[[#This Row],[08/2024 Rating]]</f>
        <v>3</v>
      </c>
      <c r="E141">
        <f>Table22[[#This Row],[12/2024 Rating]]-Table22[[#This Row],[08/2024 Rating]]</f>
        <v>0</v>
      </c>
    </row>
    <row r="142" spans="1:5">
      <c r="A142" t="s">
        <v>32</v>
      </c>
      <c r="B142" t="s">
        <v>14</v>
      </c>
      <c r="C142">
        <v>3</v>
      </c>
      <c r="D142">
        <f>Table22[[#This Row],[08/2024 Rating]]</f>
        <v>3</v>
      </c>
      <c r="E142">
        <f>Table22[[#This Row],[12/2024 Rating]]-Table22[[#This Row],[08/2024 Rating]]</f>
        <v>0</v>
      </c>
    </row>
    <row r="143" spans="1:5">
      <c r="A143" t="s">
        <v>32</v>
      </c>
      <c r="B143" t="s">
        <v>15</v>
      </c>
      <c r="C143">
        <v>3</v>
      </c>
      <c r="D143">
        <f>Table22[[#This Row],[08/2024 Rating]]</f>
        <v>3</v>
      </c>
      <c r="E143">
        <f>Table22[[#This Row],[12/2024 Rating]]-Table22[[#This Row],[08/2024 Rating]]</f>
        <v>0</v>
      </c>
    </row>
    <row r="144" spans="1:5">
      <c r="A144" t="s">
        <v>32</v>
      </c>
      <c r="B144" t="s">
        <v>30</v>
      </c>
      <c r="C144">
        <v>1</v>
      </c>
      <c r="D144">
        <f>Table22[[#This Row],[08/2024 Rating]]</f>
        <v>1</v>
      </c>
      <c r="E144">
        <f>Table22[[#This Row],[12/2024 Rating]]-Table22[[#This Row],[08/2024 Rating]]</f>
        <v>0</v>
      </c>
    </row>
    <row r="145" spans="1:5">
      <c r="A145" t="s">
        <v>33</v>
      </c>
      <c r="B145" t="s">
        <v>6</v>
      </c>
      <c r="C145">
        <v>1</v>
      </c>
      <c r="D145">
        <f>Table22[[#This Row],[08/2024 Rating]]</f>
        <v>1</v>
      </c>
      <c r="E145">
        <f>Table22[[#This Row],[12/2024 Rating]]-Table22[[#This Row],[08/2024 Rating]]</f>
        <v>0</v>
      </c>
    </row>
    <row r="146" spans="1:5">
      <c r="A146" t="s">
        <v>33</v>
      </c>
      <c r="B146" t="s">
        <v>7</v>
      </c>
      <c r="C146">
        <v>1</v>
      </c>
      <c r="D146">
        <f>Table22[[#This Row],[08/2024 Rating]]</f>
        <v>1</v>
      </c>
      <c r="E146">
        <f>Table22[[#This Row],[12/2024 Rating]]-Table22[[#This Row],[08/2024 Rating]]</f>
        <v>0</v>
      </c>
    </row>
    <row r="147" spans="1:5">
      <c r="A147" t="s">
        <v>33</v>
      </c>
      <c r="B147" t="s">
        <v>8</v>
      </c>
      <c r="C147">
        <v>1</v>
      </c>
      <c r="D147">
        <f>Table22[[#This Row],[08/2024 Rating]]</f>
        <v>1</v>
      </c>
      <c r="E147">
        <f>Table22[[#This Row],[12/2024 Rating]]-Table22[[#This Row],[08/2024 Rating]]</f>
        <v>0</v>
      </c>
    </row>
    <row r="148" spans="1:5">
      <c r="A148" t="s">
        <v>33</v>
      </c>
      <c r="B148" t="s">
        <v>9</v>
      </c>
      <c r="C148">
        <v>1</v>
      </c>
      <c r="D148">
        <f>Table22[[#This Row],[08/2024 Rating]]</f>
        <v>1</v>
      </c>
      <c r="E148">
        <f>Table22[[#This Row],[12/2024 Rating]]-Table22[[#This Row],[08/2024 Rating]]</f>
        <v>0</v>
      </c>
    </row>
    <row r="149" spans="1:5">
      <c r="A149" t="s">
        <v>33</v>
      </c>
      <c r="B149" t="s">
        <v>10</v>
      </c>
      <c r="C149">
        <v>1</v>
      </c>
      <c r="D149">
        <f>Table22[[#This Row],[08/2024 Rating]]</f>
        <v>1</v>
      </c>
      <c r="E149">
        <f>Table22[[#This Row],[12/2024 Rating]]-Table22[[#This Row],[08/2024 Rating]]</f>
        <v>0</v>
      </c>
    </row>
    <row r="150" spans="1:5">
      <c r="A150" t="s">
        <v>33</v>
      </c>
      <c r="B150" t="s">
        <v>11</v>
      </c>
      <c r="C150">
        <v>1</v>
      </c>
      <c r="D150">
        <f>Table22[[#This Row],[08/2024 Rating]]</f>
        <v>1</v>
      </c>
      <c r="E150">
        <f>Table22[[#This Row],[12/2024 Rating]]-Table22[[#This Row],[08/2024 Rating]]</f>
        <v>0</v>
      </c>
    </row>
    <row r="151" spans="1:5">
      <c r="A151" t="s">
        <v>33</v>
      </c>
      <c r="B151" t="s">
        <v>12</v>
      </c>
      <c r="C151">
        <v>1</v>
      </c>
      <c r="D151">
        <f>Table22[[#This Row],[08/2024 Rating]]</f>
        <v>1</v>
      </c>
      <c r="E151">
        <f>Table22[[#This Row],[12/2024 Rating]]-Table22[[#This Row],[08/2024 Rating]]</f>
        <v>0</v>
      </c>
    </row>
    <row r="152" spans="1:5">
      <c r="A152" t="s">
        <v>33</v>
      </c>
      <c r="B152" t="s">
        <v>13</v>
      </c>
      <c r="C152">
        <v>1</v>
      </c>
      <c r="D152">
        <f>Table22[[#This Row],[08/2024 Rating]]</f>
        <v>1</v>
      </c>
      <c r="E152">
        <f>Table22[[#This Row],[12/2024 Rating]]-Table22[[#This Row],[08/2024 Rating]]</f>
        <v>0</v>
      </c>
    </row>
    <row r="153" spans="1:5">
      <c r="A153" t="s">
        <v>33</v>
      </c>
      <c r="B153" t="s">
        <v>14</v>
      </c>
      <c r="C153">
        <v>1</v>
      </c>
      <c r="D153">
        <f>Table22[[#This Row],[08/2024 Rating]]</f>
        <v>1</v>
      </c>
      <c r="E153">
        <f>Table22[[#This Row],[12/2024 Rating]]-Table22[[#This Row],[08/2024 Rating]]</f>
        <v>0</v>
      </c>
    </row>
    <row r="154" spans="1:5">
      <c r="A154" t="s">
        <v>33</v>
      </c>
      <c r="B154" t="s">
        <v>15</v>
      </c>
      <c r="C154">
        <v>1</v>
      </c>
      <c r="D154">
        <f>Table22[[#This Row],[08/2024 Rating]]</f>
        <v>1</v>
      </c>
      <c r="E154">
        <f>Table22[[#This Row],[12/2024 Rating]]-Table22[[#This Row],[08/2024 Rating]]</f>
        <v>0</v>
      </c>
    </row>
    <row r="155" spans="1:5">
      <c r="A155" t="s">
        <v>33</v>
      </c>
      <c r="B155" t="s">
        <v>30</v>
      </c>
      <c r="C155">
        <v>1</v>
      </c>
      <c r="D155">
        <f>Table22[[#This Row],[08/2024 Rating]]</f>
        <v>1</v>
      </c>
      <c r="E155">
        <f>Table22[[#This Row],[12/2024 Rating]]-Table22[[#This Row],[08/2024 Rating]]</f>
        <v>0</v>
      </c>
    </row>
  </sheetData>
  <pageMargins left="0.7" right="0.7" top="0.75" bottom="0.75" header="0.3" footer="0.3"/>
  <tableParts count="1">
    <tablePart r:id="rId1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141"/>
  <sheetViews>
    <sheetView topLeftCell="A107" workbookViewId="0">
      <selection activeCell="E116" sqref="E116:E121"/>
    </sheetView>
  </sheetViews>
  <sheetFormatPr defaultRowHeight="14.45"/>
  <cols>
    <col min="1" max="1" width="22.7109375" customWidth="1"/>
    <col min="2" max="2" width="21.42578125" customWidth="1"/>
    <col min="3" max="4" width="15.42578125" customWidth="1"/>
    <col min="5" max="5" width="23.7109375" customWidth="1"/>
  </cols>
  <sheetData>
    <row r="1" spans="1:5">
      <c r="A1" s="3" t="s">
        <v>0</v>
      </c>
      <c r="B1" s="4" t="s">
        <v>1</v>
      </c>
      <c r="C1" s="5" t="s">
        <v>2</v>
      </c>
      <c r="D1" s="4" t="s">
        <v>3</v>
      </c>
      <c r="E1" s="6" t="s">
        <v>4</v>
      </c>
    </row>
    <row r="2" spans="1:5">
      <c r="A2" t="s">
        <v>5</v>
      </c>
      <c r="B2" t="s">
        <v>6</v>
      </c>
      <c r="C2">
        <v>1</v>
      </c>
      <c r="D2">
        <f>Table23[[#This Row],[08/2024 Rating]]</f>
        <v>1</v>
      </c>
      <c r="E2">
        <f>Table23[[#This Row],[12/2024 Rating]]-Table23[[#This Row],[08/2024 Rating]]</f>
        <v>0</v>
      </c>
    </row>
    <row r="3" spans="1:5">
      <c r="A3" t="s">
        <v>5</v>
      </c>
      <c r="B3" t="s">
        <v>7</v>
      </c>
      <c r="C3">
        <v>2</v>
      </c>
      <c r="D3">
        <v>1</v>
      </c>
      <c r="E3" s="7">
        <f>Table23[[#This Row],[12/2024 Rating]]-Table23[[#This Row],[08/2024 Rating]]</f>
        <v>-1</v>
      </c>
    </row>
    <row r="4" spans="1:5">
      <c r="A4" t="s">
        <v>5</v>
      </c>
      <c r="B4" t="s">
        <v>8</v>
      </c>
      <c r="C4">
        <v>1</v>
      </c>
      <c r="D4">
        <f>Table23[[#This Row],[08/2024 Rating]]</f>
        <v>1</v>
      </c>
      <c r="E4">
        <f>Table23[[#This Row],[12/2024 Rating]]-Table23[[#This Row],[08/2024 Rating]]</f>
        <v>0</v>
      </c>
    </row>
    <row r="5" spans="1:5">
      <c r="A5" t="s">
        <v>5</v>
      </c>
      <c r="B5" t="s">
        <v>9</v>
      </c>
      <c r="C5">
        <v>1</v>
      </c>
      <c r="D5">
        <f>Table23[[#This Row],[08/2024 Rating]]</f>
        <v>1</v>
      </c>
      <c r="E5">
        <f>Table23[[#This Row],[12/2024 Rating]]-Table23[[#This Row],[08/2024 Rating]]</f>
        <v>0</v>
      </c>
    </row>
    <row r="6" spans="1:5">
      <c r="A6" t="s">
        <v>5</v>
      </c>
      <c r="B6" t="s">
        <v>10</v>
      </c>
      <c r="C6">
        <v>2</v>
      </c>
      <c r="D6">
        <v>1</v>
      </c>
      <c r="E6" s="7">
        <f>Table23[[#This Row],[12/2024 Rating]]-Table23[[#This Row],[08/2024 Rating]]</f>
        <v>-1</v>
      </c>
    </row>
    <row r="7" spans="1:5">
      <c r="A7" t="s">
        <v>5</v>
      </c>
      <c r="B7" t="s">
        <v>11</v>
      </c>
      <c r="C7">
        <v>2</v>
      </c>
      <c r="D7">
        <v>1</v>
      </c>
      <c r="E7" s="7">
        <f>Table23[[#This Row],[12/2024 Rating]]-Table23[[#This Row],[08/2024 Rating]]</f>
        <v>-1</v>
      </c>
    </row>
    <row r="8" spans="1:5">
      <c r="A8" t="s">
        <v>5</v>
      </c>
      <c r="B8" t="s">
        <v>12</v>
      </c>
      <c r="C8">
        <v>2</v>
      </c>
      <c r="D8">
        <v>1</v>
      </c>
      <c r="E8" s="7">
        <f>Table23[[#This Row],[12/2024 Rating]]-Table23[[#This Row],[08/2024 Rating]]</f>
        <v>-1</v>
      </c>
    </row>
    <row r="9" spans="1:5">
      <c r="A9" t="s">
        <v>5</v>
      </c>
      <c r="B9" t="s">
        <v>13</v>
      </c>
      <c r="C9">
        <v>2</v>
      </c>
      <c r="D9">
        <v>1</v>
      </c>
      <c r="E9" s="7">
        <f>Table23[[#This Row],[12/2024 Rating]]-Table23[[#This Row],[08/2024 Rating]]</f>
        <v>-1</v>
      </c>
    </row>
    <row r="10" spans="1:5">
      <c r="A10" t="s">
        <v>5</v>
      </c>
      <c r="B10" t="s">
        <v>14</v>
      </c>
      <c r="C10">
        <v>2</v>
      </c>
      <c r="D10">
        <v>1</v>
      </c>
      <c r="E10" s="7">
        <f>Table23[[#This Row],[12/2024 Rating]]-Table23[[#This Row],[08/2024 Rating]]</f>
        <v>-1</v>
      </c>
    </row>
    <row r="11" spans="1:5">
      <c r="A11" t="s">
        <v>5</v>
      </c>
      <c r="B11" t="s">
        <v>15</v>
      </c>
      <c r="C11">
        <v>2</v>
      </c>
      <c r="D11">
        <v>1</v>
      </c>
      <c r="E11" s="7">
        <f>Table23[[#This Row],[12/2024 Rating]]-Table23[[#This Row],[08/2024 Rating]]</f>
        <v>-1</v>
      </c>
    </row>
    <row r="12" spans="1:5">
      <c r="A12" t="s">
        <v>16</v>
      </c>
      <c r="B12" t="s">
        <v>6</v>
      </c>
      <c r="C12">
        <v>3</v>
      </c>
      <c r="D12">
        <f>Table23[[#This Row],[08/2024 Rating]]</f>
        <v>3</v>
      </c>
      <c r="E12">
        <f>Table23[[#This Row],[12/2024 Rating]]-Table23[[#This Row],[08/2024 Rating]]</f>
        <v>0</v>
      </c>
    </row>
    <row r="13" spans="1:5">
      <c r="A13" t="s">
        <v>16</v>
      </c>
      <c r="B13" t="s">
        <v>7</v>
      </c>
      <c r="C13">
        <v>3</v>
      </c>
      <c r="D13">
        <f>Table23[[#This Row],[08/2024 Rating]]</f>
        <v>3</v>
      </c>
      <c r="E13">
        <f>Table23[[#This Row],[12/2024 Rating]]-Table23[[#This Row],[08/2024 Rating]]</f>
        <v>0</v>
      </c>
    </row>
    <row r="14" spans="1:5">
      <c r="A14" t="s">
        <v>16</v>
      </c>
      <c r="B14" t="s">
        <v>8</v>
      </c>
      <c r="C14">
        <v>1</v>
      </c>
      <c r="D14">
        <f>Table23[[#This Row],[08/2024 Rating]]</f>
        <v>1</v>
      </c>
      <c r="E14">
        <f>Table23[[#This Row],[12/2024 Rating]]-Table23[[#This Row],[08/2024 Rating]]</f>
        <v>0</v>
      </c>
    </row>
    <row r="15" spans="1:5">
      <c r="A15" t="s">
        <v>16</v>
      </c>
      <c r="B15" t="s">
        <v>9</v>
      </c>
      <c r="C15">
        <v>3</v>
      </c>
      <c r="D15">
        <f>Table23[[#This Row],[08/2024 Rating]]</f>
        <v>3</v>
      </c>
      <c r="E15">
        <f>Table23[[#This Row],[12/2024 Rating]]-Table23[[#This Row],[08/2024 Rating]]</f>
        <v>0</v>
      </c>
    </row>
    <row r="16" spans="1:5">
      <c r="A16" t="s">
        <v>16</v>
      </c>
      <c r="B16" t="s">
        <v>10</v>
      </c>
      <c r="C16">
        <v>3</v>
      </c>
      <c r="D16">
        <f>Table23[[#This Row],[08/2024 Rating]]</f>
        <v>3</v>
      </c>
      <c r="E16">
        <f>Table23[[#This Row],[12/2024 Rating]]-Table23[[#This Row],[08/2024 Rating]]</f>
        <v>0</v>
      </c>
    </row>
    <row r="17" spans="1:5">
      <c r="A17" t="s">
        <v>16</v>
      </c>
      <c r="B17" t="s">
        <v>11</v>
      </c>
      <c r="C17">
        <v>3</v>
      </c>
      <c r="D17">
        <f>Table23[[#This Row],[08/2024 Rating]]</f>
        <v>3</v>
      </c>
      <c r="E17">
        <f>Table23[[#This Row],[12/2024 Rating]]-Table23[[#This Row],[08/2024 Rating]]</f>
        <v>0</v>
      </c>
    </row>
    <row r="18" spans="1:5">
      <c r="A18" t="s">
        <v>16</v>
      </c>
      <c r="B18" t="s">
        <v>12</v>
      </c>
      <c r="C18">
        <v>3</v>
      </c>
      <c r="D18">
        <f>Table23[[#This Row],[08/2024 Rating]]</f>
        <v>3</v>
      </c>
      <c r="E18">
        <f>Table23[[#This Row],[12/2024 Rating]]-Table23[[#This Row],[08/2024 Rating]]</f>
        <v>0</v>
      </c>
    </row>
    <row r="19" spans="1:5">
      <c r="A19" t="s">
        <v>16</v>
      </c>
      <c r="B19" t="s">
        <v>13</v>
      </c>
      <c r="C19">
        <v>3</v>
      </c>
      <c r="D19">
        <f>Table23[[#This Row],[08/2024 Rating]]</f>
        <v>3</v>
      </c>
      <c r="E19">
        <f>Table23[[#This Row],[12/2024 Rating]]-Table23[[#This Row],[08/2024 Rating]]</f>
        <v>0</v>
      </c>
    </row>
    <row r="20" spans="1:5">
      <c r="A20" t="s">
        <v>16</v>
      </c>
      <c r="B20" t="s">
        <v>14</v>
      </c>
      <c r="C20">
        <v>3</v>
      </c>
      <c r="D20">
        <f>Table23[[#This Row],[08/2024 Rating]]</f>
        <v>3</v>
      </c>
      <c r="E20">
        <f>Table23[[#This Row],[12/2024 Rating]]-Table23[[#This Row],[08/2024 Rating]]</f>
        <v>0</v>
      </c>
    </row>
    <row r="21" spans="1:5">
      <c r="A21" t="s">
        <v>16</v>
      </c>
      <c r="B21" t="s">
        <v>15</v>
      </c>
      <c r="C21">
        <v>3</v>
      </c>
      <c r="D21">
        <f>Table23[[#This Row],[08/2024 Rating]]</f>
        <v>3</v>
      </c>
      <c r="E21">
        <f>Table23[[#This Row],[12/2024 Rating]]-Table23[[#This Row],[08/2024 Rating]]</f>
        <v>0</v>
      </c>
    </row>
    <row r="22" spans="1:5">
      <c r="A22" t="s">
        <v>17</v>
      </c>
      <c r="B22" t="s">
        <v>6</v>
      </c>
      <c r="C22">
        <v>2</v>
      </c>
      <c r="D22">
        <f>Table23[[#This Row],[08/2024 Rating]]</f>
        <v>2</v>
      </c>
      <c r="E22">
        <f>Table23[[#This Row],[12/2024 Rating]]-Table23[[#This Row],[08/2024 Rating]]</f>
        <v>0</v>
      </c>
    </row>
    <row r="23" spans="1:5">
      <c r="A23" t="s">
        <v>17</v>
      </c>
      <c r="B23" t="s">
        <v>7</v>
      </c>
      <c r="C23">
        <v>2</v>
      </c>
      <c r="D23">
        <f>Table23[[#This Row],[08/2024 Rating]]</f>
        <v>2</v>
      </c>
      <c r="E23">
        <f>Table23[[#This Row],[12/2024 Rating]]-Table23[[#This Row],[08/2024 Rating]]</f>
        <v>0</v>
      </c>
    </row>
    <row r="24" spans="1:5">
      <c r="A24" t="s">
        <v>17</v>
      </c>
      <c r="B24" t="s">
        <v>8</v>
      </c>
      <c r="C24">
        <v>1</v>
      </c>
      <c r="D24">
        <f>Table23[[#This Row],[08/2024 Rating]]</f>
        <v>1</v>
      </c>
      <c r="E24">
        <f>Table23[[#This Row],[12/2024 Rating]]-Table23[[#This Row],[08/2024 Rating]]</f>
        <v>0</v>
      </c>
    </row>
    <row r="25" spans="1:5">
      <c r="A25" t="s">
        <v>17</v>
      </c>
      <c r="B25" t="s">
        <v>9</v>
      </c>
      <c r="C25">
        <v>1</v>
      </c>
      <c r="D25">
        <f>Table23[[#This Row],[08/2024 Rating]]</f>
        <v>1</v>
      </c>
      <c r="E25">
        <f>Table23[[#This Row],[12/2024 Rating]]-Table23[[#This Row],[08/2024 Rating]]</f>
        <v>0</v>
      </c>
    </row>
    <row r="26" spans="1:5">
      <c r="A26" t="s">
        <v>17</v>
      </c>
      <c r="B26" t="s">
        <v>10</v>
      </c>
      <c r="C26">
        <v>2</v>
      </c>
      <c r="D26">
        <f>Table23[[#This Row],[08/2024 Rating]]</f>
        <v>2</v>
      </c>
      <c r="E26">
        <f>Table23[[#This Row],[12/2024 Rating]]-Table23[[#This Row],[08/2024 Rating]]</f>
        <v>0</v>
      </c>
    </row>
    <row r="27" spans="1:5">
      <c r="A27" t="s">
        <v>17</v>
      </c>
      <c r="B27" t="s">
        <v>11</v>
      </c>
      <c r="C27">
        <v>2</v>
      </c>
      <c r="D27">
        <f>Table23[[#This Row],[08/2024 Rating]]</f>
        <v>2</v>
      </c>
      <c r="E27">
        <f>Table23[[#This Row],[12/2024 Rating]]-Table23[[#This Row],[08/2024 Rating]]</f>
        <v>0</v>
      </c>
    </row>
    <row r="28" spans="1:5">
      <c r="A28" t="s">
        <v>17</v>
      </c>
      <c r="B28" t="s">
        <v>12</v>
      </c>
      <c r="C28">
        <v>2</v>
      </c>
      <c r="D28">
        <f>Table23[[#This Row],[08/2024 Rating]]</f>
        <v>2</v>
      </c>
      <c r="E28">
        <f>Table23[[#This Row],[12/2024 Rating]]-Table23[[#This Row],[08/2024 Rating]]</f>
        <v>0</v>
      </c>
    </row>
    <row r="29" spans="1:5">
      <c r="A29" t="s">
        <v>17</v>
      </c>
      <c r="B29" t="s">
        <v>13</v>
      </c>
      <c r="C29">
        <v>2</v>
      </c>
      <c r="D29">
        <f>Table23[[#This Row],[08/2024 Rating]]</f>
        <v>2</v>
      </c>
      <c r="E29">
        <f>Table23[[#This Row],[12/2024 Rating]]-Table23[[#This Row],[08/2024 Rating]]</f>
        <v>0</v>
      </c>
    </row>
    <row r="30" spans="1:5">
      <c r="A30" t="s">
        <v>17</v>
      </c>
      <c r="B30" t="s">
        <v>14</v>
      </c>
      <c r="C30">
        <v>2</v>
      </c>
      <c r="D30">
        <f>Table23[[#This Row],[08/2024 Rating]]</f>
        <v>2</v>
      </c>
      <c r="E30">
        <f>Table23[[#This Row],[12/2024 Rating]]-Table23[[#This Row],[08/2024 Rating]]</f>
        <v>0</v>
      </c>
    </row>
    <row r="31" spans="1:5">
      <c r="A31" t="s">
        <v>17</v>
      </c>
      <c r="B31" t="s">
        <v>15</v>
      </c>
      <c r="C31">
        <v>2</v>
      </c>
      <c r="D31">
        <f>Table23[[#This Row],[08/2024 Rating]]</f>
        <v>2</v>
      </c>
      <c r="E31">
        <f>Table23[[#This Row],[12/2024 Rating]]-Table23[[#This Row],[08/2024 Rating]]</f>
        <v>0</v>
      </c>
    </row>
    <row r="32" spans="1:5">
      <c r="A32" t="s">
        <v>18</v>
      </c>
      <c r="B32" t="s">
        <v>6</v>
      </c>
      <c r="C32">
        <v>3</v>
      </c>
      <c r="D32">
        <f>Table23[[#This Row],[08/2024 Rating]]</f>
        <v>3</v>
      </c>
      <c r="E32">
        <f>Table23[[#This Row],[12/2024 Rating]]-Table23[[#This Row],[08/2024 Rating]]</f>
        <v>0</v>
      </c>
    </row>
    <row r="33" spans="1:5">
      <c r="A33" t="s">
        <v>18</v>
      </c>
      <c r="B33" t="s">
        <v>7</v>
      </c>
      <c r="C33">
        <v>3</v>
      </c>
      <c r="D33">
        <f>Table23[[#This Row],[08/2024 Rating]]</f>
        <v>3</v>
      </c>
      <c r="E33">
        <f>Table23[[#This Row],[12/2024 Rating]]-Table23[[#This Row],[08/2024 Rating]]</f>
        <v>0</v>
      </c>
    </row>
    <row r="34" spans="1:5">
      <c r="A34" t="s">
        <v>18</v>
      </c>
      <c r="B34" t="s">
        <v>8</v>
      </c>
      <c r="C34">
        <v>3</v>
      </c>
      <c r="D34">
        <f>Table23[[#This Row],[08/2024 Rating]]</f>
        <v>3</v>
      </c>
      <c r="E34">
        <f>Table23[[#This Row],[12/2024 Rating]]-Table23[[#This Row],[08/2024 Rating]]</f>
        <v>0</v>
      </c>
    </row>
    <row r="35" spans="1:5">
      <c r="A35" t="s">
        <v>18</v>
      </c>
      <c r="B35" t="s">
        <v>9</v>
      </c>
      <c r="C35">
        <v>3</v>
      </c>
      <c r="D35">
        <f>Table23[[#This Row],[08/2024 Rating]]</f>
        <v>3</v>
      </c>
      <c r="E35">
        <f>Table23[[#This Row],[12/2024 Rating]]-Table23[[#This Row],[08/2024 Rating]]</f>
        <v>0</v>
      </c>
    </row>
    <row r="36" spans="1:5">
      <c r="A36" t="s">
        <v>18</v>
      </c>
      <c r="B36" t="s">
        <v>10</v>
      </c>
      <c r="C36">
        <v>3</v>
      </c>
      <c r="D36">
        <f>Table23[[#This Row],[08/2024 Rating]]</f>
        <v>3</v>
      </c>
      <c r="E36">
        <f>Table23[[#This Row],[12/2024 Rating]]-Table23[[#This Row],[08/2024 Rating]]</f>
        <v>0</v>
      </c>
    </row>
    <row r="37" spans="1:5">
      <c r="A37" t="s">
        <v>18</v>
      </c>
      <c r="B37" t="s">
        <v>11</v>
      </c>
      <c r="C37">
        <v>3</v>
      </c>
      <c r="D37">
        <f>Table23[[#This Row],[08/2024 Rating]]</f>
        <v>3</v>
      </c>
      <c r="E37">
        <f>Table23[[#This Row],[12/2024 Rating]]-Table23[[#This Row],[08/2024 Rating]]</f>
        <v>0</v>
      </c>
    </row>
    <row r="38" spans="1:5">
      <c r="A38" t="s">
        <v>18</v>
      </c>
      <c r="B38" t="s">
        <v>12</v>
      </c>
      <c r="C38">
        <v>3</v>
      </c>
      <c r="D38">
        <f>Table23[[#This Row],[08/2024 Rating]]</f>
        <v>3</v>
      </c>
      <c r="E38">
        <f>Table23[[#This Row],[12/2024 Rating]]-Table23[[#This Row],[08/2024 Rating]]</f>
        <v>0</v>
      </c>
    </row>
    <row r="39" spans="1:5">
      <c r="A39" t="s">
        <v>18</v>
      </c>
      <c r="B39" t="s">
        <v>13</v>
      </c>
      <c r="C39">
        <v>3</v>
      </c>
      <c r="D39">
        <f>Table23[[#This Row],[08/2024 Rating]]</f>
        <v>3</v>
      </c>
      <c r="E39">
        <f>Table23[[#This Row],[12/2024 Rating]]-Table23[[#This Row],[08/2024 Rating]]</f>
        <v>0</v>
      </c>
    </row>
    <row r="40" spans="1:5">
      <c r="A40" t="s">
        <v>18</v>
      </c>
      <c r="B40" t="s">
        <v>14</v>
      </c>
      <c r="C40">
        <v>3</v>
      </c>
      <c r="D40">
        <f>Table23[[#This Row],[08/2024 Rating]]</f>
        <v>3</v>
      </c>
      <c r="E40">
        <f>Table23[[#This Row],[12/2024 Rating]]-Table23[[#This Row],[08/2024 Rating]]</f>
        <v>0</v>
      </c>
    </row>
    <row r="41" spans="1:5">
      <c r="A41" t="s">
        <v>18</v>
      </c>
      <c r="B41" t="s">
        <v>15</v>
      </c>
      <c r="C41">
        <v>3</v>
      </c>
      <c r="D41">
        <f>Table23[[#This Row],[08/2024 Rating]]</f>
        <v>3</v>
      </c>
      <c r="E41">
        <f>Table23[[#This Row],[12/2024 Rating]]-Table23[[#This Row],[08/2024 Rating]]</f>
        <v>0</v>
      </c>
    </row>
    <row r="42" spans="1:5">
      <c r="A42" t="s">
        <v>19</v>
      </c>
      <c r="B42" t="s">
        <v>6</v>
      </c>
      <c r="C42">
        <v>3</v>
      </c>
      <c r="D42">
        <f>Table23[[#This Row],[08/2024 Rating]]</f>
        <v>3</v>
      </c>
      <c r="E42">
        <f>Table23[[#This Row],[12/2024 Rating]]-Table23[[#This Row],[08/2024 Rating]]</f>
        <v>0</v>
      </c>
    </row>
    <row r="43" spans="1:5">
      <c r="A43" t="s">
        <v>19</v>
      </c>
      <c r="B43" t="s">
        <v>7</v>
      </c>
      <c r="C43">
        <v>3</v>
      </c>
      <c r="D43">
        <f>Table23[[#This Row],[08/2024 Rating]]</f>
        <v>3</v>
      </c>
      <c r="E43">
        <f>Table23[[#This Row],[12/2024 Rating]]-Table23[[#This Row],[08/2024 Rating]]</f>
        <v>0</v>
      </c>
    </row>
    <row r="44" spans="1:5">
      <c r="A44" t="s">
        <v>19</v>
      </c>
      <c r="B44" t="s">
        <v>8</v>
      </c>
      <c r="C44">
        <v>1</v>
      </c>
      <c r="D44">
        <f>Table23[[#This Row],[08/2024 Rating]]</f>
        <v>1</v>
      </c>
      <c r="E44">
        <f>Table23[[#This Row],[12/2024 Rating]]-Table23[[#This Row],[08/2024 Rating]]</f>
        <v>0</v>
      </c>
    </row>
    <row r="45" spans="1:5">
      <c r="A45" t="s">
        <v>19</v>
      </c>
      <c r="B45" t="s">
        <v>9</v>
      </c>
      <c r="C45">
        <v>1</v>
      </c>
      <c r="D45">
        <f>Table23[[#This Row],[08/2024 Rating]]</f>
        <v>1</v>
      </c>
      <c r="E45">
        <f>Table23[[#This Row],[12/2024 Rating]]-Table23[[#This Row],[08/2024 Rating]]</f>
        <v>0</v>
      </c>
    </row>
    <row r="46" spans="1:5">
      <c r="A46" t="s">
        <v>19</v>
      </c>
      <c r="B46" t="s">
        <v>10</v>
      </c>
      <c r="C46">
        <v>3</v>
      </c>
      <c r="D46">
        <f>Table23[[#This Row],[08/2024 Rating]]</f>
        <v>3</v>
      </c>
      <c r="E46">
        <f>Table23[[#This Row],[12/2024 Rating]]-Table23[[#This Row],[08/2024 Rating]]</f>
        <v>0</v>
      </c>
    </row>
    <row r="47" spans="1:5">
      <c r="A47" t="s">
        <v>19</v>
      </c>
      <c r="B47" t="s">
        <v>11</v>
      </c>
      <c r="C47">
        <v>3</v>
      </c>
      <c r="D47">
        <f>Table23[[#This Row],[08/2024 Rating]]</f>
        <v>3</v>
      </c>
      <c r="E47">
        <f>Table23[[#This Row],[12/2024 Rating]]-Table23[[#This Row],[08/2024 Rating]]</f>
        <v>0</v>
      </c>
    </row>
    <row r="48" spans="1:5">
      <c r="A48" t="s">
        <v>19</v>
      </c>
      <c r="B48" t="s">
        <v>12</v>
      </c>
      <c r="C48">
        <v>3</v>
      </c>
      <c r="D48">
        <f>Table23[[#This Row],[08/2024 Rating]]</f>
        <v>3</v>
      </c>
      <c r="E48">
        <f>Table23[[#This Row],[12/2024 Rating]]-Table23[[#This Row],[08/2024 Rating]]</f>
        <v>0</v>
      </c>
    </row>
    <row r="49" spans="1:5">
      <c r="A49" t="s">
        <v>19</v>
      </c>
      <c r="B49" t="s">
        <v>13</v>
      </c>
      <c r="C49">
        <v>3</v>
      </c>
      <c r="D49">
        <f>Table23[[#This Row],[08/2024 Rating]]</f>
        <v>3</v>
      </c>
      <c r="E49">
        <f>Table23[[#This Row],[12/2024 Rating]]-Table23[[#This Row],[08/2024 Rating]]</f>
        <v>0</v>
      </c>
    </row>
    <row r="50" spans="1:5">
      <c r="A50" t="s">
        <v>19</v>
      </c>
      <c r="B50" t="s">
        <v>14</v>
      </c>
      <c r="C50">
        <v>3</v>
      </c>
      <c r="D50">
        <f>Table23[[#This Row],[08/2024 Rating]]</f>
        <v>3</v>
      </c>
      <c r="E50">
        <f>Table23[[#This Row],[12/2024 Rating]]-Table23[[#This Row],[08/2024 Rating]]</f>
        <v>0</v>
      </c>
    </row>
    <row r="51" spans="1:5">
      <c r="A51" t="s">
        <v>19</v>
      </c>
      <c r="B51" t="s">
        <v>15</v>
      </c>
      <c r="C51">
        <v>3</v>
      </c>
      <c r="D51">
        <f>Table23[[#This Row],[08/2024 Rating]]</f>
        <v>3</v>
      </c>
      <c r="E51">
        <f>Table23[[#This Row],[12/2024 Rating]]-Table23[[#This Row],[08/2024 Rating]]</f>
        <v>0</v>
      </c>
    </row>
    <row r="52" spans="1:5">
      <c r="A52" t="s">
        <v>20</v>
      </c>
      <c r="B52" t="s">
        <v>6</v>
      </c>
      <c r="C52">
        <v>3</v>
      </c>
      <c r="D52">
        <f>Table23[[#This Row],[08/2024 Rating]]</f>
        <v>3</v>
      </c>
      <c r="E52">
        <f>Table23[[#This Row],[12/2024 Rating]]-Table23[[#This Row],[08/2024 Rating]]</f>
        <v>0</v>
      </c>
    </row>
    <row r="53" spans="1:5">
      <c r="A53" t="s">
        <v>20</v>
      </c>
      <c r="B53" t="s">
        <v>7</v>
      </c>
      <c r="C53">
        <v>3</v>
      </c>
      <c r="D53">
        <f>Table23[[#This Row],[08/2024 Rating]]</f>
        <v>3</v>
      </c>
      <c r="E53">
        <f>Table23[[#This Row],[12/2024 Rating]]-Table23[[#This Row],[08/2024 Rating]]</f>
        <v>0</v>
      </c>
    </row>
    <row r="54" spans="1:5">
      <c r="A54" t="s">
        <v>20</v>
      </c>
      <c r="B54" t="s">
        <v>8</v>
      </c>
      <c r="C54">
        <v>1</v>
      </c>
      <c r="D54">
        <f>Table23[[#This Row],[08/2024 Rating]]</f>
        <v>1</v>
      </c>
      <c r="E54">
        <f>Table23[[#This Row],[12/2024 Rating]]-Table23[[#This Row],[08/2024 Rating]]</f>
        <v>0</v>
      </c>
    </row>
    <row r="55" spans="1:5">
      <c r="A55" t="s">
        <v>20</v>
      </c>
      <c r="B55" t="s">
        <v>9</v>
      </c>
      <c r="C55">
        <v>1</v>
      </c>
      <c r="D55">
        <f>Table23[[#This Row],[08/2024 Rating]]</f>
        <v>1</v>
      </c>
      <c r="E55">
        <f>Table23[[#This Row],[12/2024 Rating]]-Table23[[#This Row],[08/2024 Rating]]</f>
        <v>0</v>
      </c>
    </row>
    <row r="56" spans="1:5">
      <c r="A56" t="s">
        <v>20</v>
      </c>
      <c r="B56" t="s">
        <v>10</v>
      </c>
      <c r="C56">
        <v>3</v>
      </c>
      <c r="D56">
        <f>Table23[[#This Row],[08/2024 Rating]]</f>
        <v>3</v>
      </c>
      <c r="E56">
        <f>Table23[[#This Row],[12/2024 Rating]]-Table23[[#This Row],[08/2024 Rating]]</f>
        <v>0</v>
      </c>
    </row>
    <row r="57" spans="1:5">
      <c r="A57" t="s">
        <v>20</v>
      </c>
      <c r="B57" t="s">
        <v>11</v>
      </c>
      <c r="C57">
        <v>3</v>
      </c>
      <c r="D57">
        <f>Table23[[#This Row],[08/2024 Rating]]</f>
        <v>3</v>
      </c>
      <c r="E57">
        <f>Table23[[#This Row],[12/2024 Rating]]-Table23[[#This Row],[08/2024 Rating]]</f>
        <v>0</v>
      </c>
    </row>
    <row r="58" spans="1:5">
      <c r="A58" t="s">
        <v>20</v>
      </c>
      <c r="B58" t="s">
        <v>12</v>
      </c>
      <c r="C58">
        <v>3</v>
      </c>
      <c r="D58">
        <f>Table23[[#This Row],[08/2024 Rating]]</f>
        <v>3</v>
      </c>
      <c r="E58">
        <f>Table23[[#This Row],[12/2024 Rating]]-Table23[[#This Row],[08/2024 Rating]]</f>
        <v>0</v>
      </c>
    </row>
    <row r="59" spans="1:5">
      <c r="A59" t="s">
        <v>20</v>
      </c>
      <c r="B59" t="s">
        <v>13</v>
      </c>
      <c r="C59">
        <v>3</v>
      </c>
      <c r="D59">
        <f>Table23[[#This Row],[08/2024 Rating]]</f>
        <v>3</v>
      </c>
      <c r="E59">
        <f>Table23[[#This Row],[12/2024 Rating]]-Table23[[#This Row],[08/2024 Rating]]</f>
        <v>0</v>
      </c>
    </row>
    <row r="60" spans="1:5">
      <c r="A60" t="s">
        <v>20</v>
      </c>
      <c r="B60" t="s">
        <v>14</v>
      </c>
      <c r="C60">
        <v>3</v>
      </c>
      <c r="D60">
        <f>Table23[[#This Row],[08/2024 Rating]]</f>
        <v>3</v>
      </c>
      <c r="E60">
        <f>Table23[[#This Row],[12/2024 Rating]]-Table23[[#This Row],[08/2024 Rating]]</f>
        <v>0</v>
      </c>
    </row>
    <row r="61" spans="1:5">
      <c r="A61" t="s">
        <v>20</v>
      </c>
      <c r="B61" t="s">
        <v>15</v>
      </c>
      <c r="C61">
        <v>3</v>
      </c>
      <c r="D61">
        <f>Table23[[#This Row],[08/2024 Rating]]</f>
        <v>3</v>
      </c>
      <c r="E61">
        <f>Table23[[#This Row],[12/2024 Rating]]-Table23[[#This Row],[08/2024 Rating]]</f>
        <v>0</v>
      </c>
    </row>
    <row r="62" spans="1:5">
      <c r="A62" t="s">
        <v>21</v>
      </c>
      <c r="B62" t="s">
        <v>6</v>
      </c>
      <c r="C62">
        <v>3</v>
      </c>
      <c r="D62">
        <f>Table23[[#This Row],[08/2024 Rating]]</f>
        <v>3</v>
      </c>
      <c r="E62">
        <f>Table23[[#This Row],[12/2024 Rating]]-Table23[[#This Row],[08/2024 Rating]]</f>
        <v>0</v>
      </c>
    </row>
    <row r="63" spans="1:5">
      <c r="A63" t="s">
        <v>21</v>
      </c>
      <c r="B63" t="s">
        <v>7</v>
      </c>
      <c r="C63">
        <v>3</v>
      </c>
      <c r="D63">
        <f>Table23[[#This Row],[08/2024 Rating]]</f>
        <v>3</v>
      </c>
      <c r="E63">
        <f>Table23[[#This Row],[12/2024 Rating]]-Table23[[#This Row],[08/2024 Rating]]</f>
        <v>0</v>
      </c>
    </row>
    <row r="64" spans="1:5">
      <c r="A64" t="s">
        <v>21</v>
      </c>
      <c r="B64" t="s">
        <v>8</v>
      </c>
      <c r="C64">
        <v>1</v>
      </c>
      <c r="D64">
        <f>Table23[[#This Row],[08/2024 Rating]]</f>
        <v>1</v>
      </c>
      <c r="E64">
        <f>Table23[[#This Row],[12/2024 Rating]]-Table23[[#This Row],[08/2024 Rating]]</f>
        <v>0</v>
      </c>
    </row>
    <row r="65" spans="1:5">
      <c r="A65" t="s">
        <v>21</v>
      </c>
      <c r="B65" t="s">
        <v>9</v>
      </c>
      <c r="C65">
        <v>3</v>
      </c>
      <c r="D65">
        <f>Table23[[#This Row],[08/2024 Rating]]</f>
        <v>3</v>
      </c>
      <c r="E65">
        <f>Table23[[#This Row],[12/2024 Rating]]-Table23[[#This Row],[08/2024 Rating]]</f>
        <v>0</v>
      </c>
    </row>
    <row r="66" spans="1:5">
      <c r="A66" t="s">
        <v>21</v>
      </c>
      <c r="B66" t="s">
        <v>10</v>
      </c>
      <c r="C66">
        <v>3</v>
      </c>
      <c r="D66">
        <f>Table23[[#This Row],[08/2024 Rating]]</f>
        <v>3</v>
      </c>
      <c r="E66">
        <f>Table23[[#This Row],[12/2024 Rating]]-Table23[[#This Row],[08/2024 Rating]]</f>
        <v>0</v>
      </c>
    </row>
    <row r="67" spans="1:5">
      <c r="A67" t="s">
        <v>21</v>
      </c>
      <c r="B67" t="s">
        <v>11</v>
      </c>
      <c r="C67">
        <v>3</v>
      </c>
      <c r="D67">
        <f>Table23[[#This Row],[08/2024 Rating]]</f>
        <v>3</v>
      </c>
      <c r="E67">
        <f>Table23[[#This Row],[12/2024 Rating]]-Table23[[#This Row],[08/2024 Rating]]</f>
        <v>0</v>
      </c>
    </row>
    <row r="68" spans="1:5">
      <c r="A68" t="s">
        <v>21</v>
      </c>
      <c r="B68" t="s">
        <v>12</v>
      </c>
      <c r="C68">
        <v>3</v>
      </c>
      <c r="D68">
        <f>Table23[[#This Row],[08/2024 Rating]]</f>
        <v>3</v>
      </c>
      <c r="E68">
        <f>Table23[[#This Row],[12/2024 Rating]]-Table23[[#This Row],[08/2024 Rating]]</f>
        <v>0</v>
      </c>
    </row>
    <row r="69" spans="1:5">
      <c r="A69" t="s">
        <v>21</v>
      </c>
      <c r="B69" t="s">
        <v>13</v>
      </c>
      <c r="C69">
        <v>3</v>
      </c>
      <c r="D69">
        <f>Table23[[#This Row],[08/2024 Rating]]</f>
        <v>3</v>
      </c>
      <c r="E69">
        <f>Table23[[#This Row],[12/2024 Rating]]-Table23[[#This Row],[08/2024 Rating]]</f>
        <v>0</v>
      </c>
    </row>
    <row r="70" spans="1:5">
      <c r="A70" t="s">
        <v>21</v>
      </c>
      <c r="B70" t="s">
        <v>14</v>
      </c>
      <c r="C70">
        <v>3</v>
      </c>
      <c r="D70">
        <f>Table23[[#This Row],[08/2024 Rating]]</f>
        <v>3</v>
      </c>
      <c r="E70">
        <f>Table23[[#This Row],[12/2024 Rating]]-Table23[[#This Row],[08/2024 Rating]]</f>
        <v>0</v>
      </c>
    </row>
    <row r="71" spans="1:5">
      <c r="A71" t="s">
        <v>21</v>
      </c>
      <c r="B71" t="s">
        <v>15</v>
      </c>
      <c r="C71">
        <v>3</v>
      </c>
      <c r="D71">
        <f>Table23[[#This Row],[08/2024 Rating]]</f>
        <v>3</v>
      </c>
      <c r="E71">
        <f>Table23[[#This Row],[12/2024 Rating]]-Table23[[#This Row],[08/2024 Rating]]</f>
        <v>0</v>
      </c>
    </row>
    <row r="72" spans="1:5">
      <c r="A72" t="s">
        <v>22</v>
      </c>
      <c r="B72" t="s">
        <v>6</v>
      </c>
      <c r="C72">
        <v>3</v>
      </c>
      <c r="D72">
        <f>Table23[[#This Row],[08/2024 Rating]]</f>
        <v>3</v>
      </c>
      <c r="E72">
        <f>Table23[[#This Row],[12/2024 Rating]]-Table23[[#This Row],[08/2024 Rating]]</f>
        <v>0</v>
      </c>
    </row>
    <row r="73" spans="1:5">
      <c r="A73" t="s">
        <v>22</v>
      </c>
      <c r="B73" t="s">
        <v>7</v>
      </c>
      <c r="C73">
        <v>3</v>
      </c>
      <c r="D73">
        <f>Table23[[#This Row],[08/2024 Rating]]</f>
        <v>3</v>
      </c>
      <c r="E73">
        <f>Table23[[#This Row],[12/2024 Rating]]-Table23[[#This Row],[08/2024 Rating]]</f>
        <v>0</v>
      </c>
    </row>
    <row r="74" spans="1:5">
      <c r="A74" t="s">
        <v>22</v>
      </c>
      <c r="B74" t="s">
        <v>8</v>
      </c>
      <c r="C74">
        <v>3</v>
      </c>
      <c r="D74">
        <f>Table23[[#This Row],[08/2024 Rating]]</f>
        <v>3</v>
      </c>
      <c r="E74">
        <f>Table23[[#This Row],[12/2024 Rating]]-Table23[[#This Row],[08/2024 Rating]]</f>
        <v>0</v>
      </c>
    </row>
    <row r="75" spans="1:5">
      <c r="A75" t="s">
        <v>22</v>
      </c>
      <c r="B75" t="s">
        <v>9</v>
      </c>
      <c r="C75">
        <v>1</v>
      </c>
      <c r="D75">
        <f>Table23[[#This Row],[08/2024 Rating]]</f>
        <v>1</v>
      </c>
      <c r="E75">
        <f>Table23[[#This Row],[12/2024 Rating]]-Table23[[#This Row],[08/2024 Rating]]</f>
        <v>0</v>
      </c>
    </row>
    <row r="76" spans="1:5">
      <c r="A76" t="s">
        <v>22</v>
      </c>
      <c r="B76" t="s">
        <v>10</v>
      </c>
      <c r="C76">
        <v>3</v>
      </c>
      <c r="D76">
        <f>Table23[[#This Row],[08/2024 Rating]]</f>
        <v>3</v>
      </c>
      <c r="E76">
        <f>Table23[[#This Row],[12/2024 Rating]]-Table23[[#This Row],[08/2024 Rating]]</f>
        <v>0</v>
      </c>
    </row>
    <row r="77" spans="1:5">
      <c r="A77" t="s">
        <v>22</v>
      </c>
      <c r="B77" t="s">
        <v>11</v>
      </c>
      <c r="C77">
        <v>3</v>
      </c>
      <c r="D77">
        <f>Table23[[#This Row],[08/2024 Rating]]</f>
        <v>3</v>
      </c>
      <c r="E77">
        <f>Table23[[#This Row],[12/2024 Rating]]-Table23[[#This Row],[08/2024 Rating]]</f>
        <v>0</v>
      </c>
    </row>
    <row r="78" spans="1:5">
      <c r="A78" t="s">
        <v>22</v>
      </c>
      <c r="B78" t="s">
        <v>12</v>
      </c>
      <c r="C78">
        <v>3</v>
      </c>
      <c r="D78">
        <f>Table23[[#This Row],[08/2024 Rating]]</f>
        <v>3</v>
      </c>
      <c r="E78">
        <f>Table23[[#This Row],[12/2024 Rating]]-Table23[[#This Row],[08/2024 Rating]]</f>
        <v>0</v>
      </c>
    </row>
    <row r="79" spans="1:5">
      <c r="A79" t="s">
        <v>22</v>
      </c>
      <c r="B79" t="s">
        <v>13</v>
      </c>
      <c r="C79">
        <v>3</v>
      </c>
      <c r="D79">
        <f>Table23[[#This Row],[08/2024 Rating]]</f>
        <v>3</v>
      </c>
      <c r="E79">
        <f>Table23[[#This Row],[12/2024 Rating]]-Table23[[#This Row],[08/2024 Rating]]</f>
        <v>0</v>
      </c>
    </row>
    <row r="80" spans="1:5">
      <c r="A80" t="s">
        <v>22</v>
      </c>
      <c r="B80" t="s">
        <v>14</v>
      </c>
      <c r="C80">
        <v>3</v>
      </c>
      <c r="D80">
        <f>Table23[[#This Row],[08/2024 Rating]]</f>
        <v>3</v>
      </c>
      <c r="E80">
        <f>Table23[[#This Row],[12/2024 Rating]]-Table23[[#This Row],[08/2024 Rating]]</f>
        <v>0</v>
      </c>
    </row>
    <row r="81" spans="1:5">
      <c r="A81" t="s">
        <v>22</v>
      </c>
      <c r="B81" t="s">
        <v>15</v>
      </c>
      <c r="C81">
        <v>3</v>
      </c>
      <c r="D81">
        <f>Table23[[#This Row],[08/2024 Rating]]</f>
        <v>3</v>
      </c>
      <c r="E81">
        <f>Table23[[#This Row],[12/2024 Rating]]-Table23[[#This Row],[08/2024 Rating]]</f>
        <v>0</v>
      </c>
    </row>
    <row r="82" spans="1:5">
      <c r="A82" t="s">
        <v>23</v>
      </c>
      <c r="B82" t="s">
        <v>6</v>
      </c>
      <c r="C82">
        <v>3</v>
      </c>
      <c r="D82">
        <f>Table23[[#This Row],[08/2024 Rating]]</f>
        <v>3</v>
      </c>
      <c r="E82">
        <f>Table23[[#This Row],[12/2024 Rating]]-Table23[[#This Row],[08/2024 Rating]]</f>
        <v>0</v>
      </c>
    </row>
    <row r="83" spans="1:5">
      <c r="A83" t="s">
        <v>23</v>
      </c>
      <c r="B83" t="s">
        <v>7</v>
      </c>
      <c r="C83">
        <v>3</v>
      </c>
      <c r="D83">
        <f>Table23[[#This Row],[08/2024 Rating]]</f>
        <v>3</v>
      </c>
      <c r="E83">
        <f>Table23[[#This Row],[12/2024 Rating]]-Table23[[#This Row],[08/2024 Rating]]</f>
        <v>0</v>
      </c>
    </row>
    <row r="84" spans="1:5">
      <c r="A84" t="s">
        <v>23</v>
      </c>
      <c r="B84" t="s">
        <v>8</v>
      </c>
      <c r="C84">
        <v>1</v>
      </c>
      <c r="D84">
        <f>Table23[[#This Row],[08/2024 Rating]]</f>
        <v>1</v>
      </c>
      <c r="E84">
        <f>Table23[[#This Row],[12/2024 Rating]]-Table23[[#This Row],[08/2024 Rating]]</f>
        <v>0</v>
      </c>
    </row>
    <row r="85" spans="1:5">
      <c r="A85" t="s">
        <v>23</v>
      </c>
      <c r="B85" t="s">
        <v>9</v>
      </c>
      <c r="C85">
        <v>1</v>
      </c>
      <c r="D85">
        <f>Table23[[#This Row],[08/2024 Rating]]</f>
        <v>1</v>
      </c>
      <c r="E85">
        <f>Table23[[#This Row],[12/2024 Rating]]-Table23[[#This Row],[08/2024 Rating]]</f>
        <v>0</v>
      </c>
    </row>
    <row r="86" spans="1:5">
      <c r="A86" t="s">
        <v>23</v>
      </c>
      <c r="B86" t="s">
        <v>10</v>
      </c>
      <c r="C86">
        <v>1</v>
      </c>
      <c r="D86">
        <f>Table23[[#This Row],[08/2024 Rating]]</f>
        <v>1</v>
      </c>
      <c r="E86">
        <f>Table23[[#This Row],[12/2024 Rating]]-Table23[[#This Row],[08/2024 Rating]]</f>
        <v>0</v>
      </c>
    </row>
    <row r="87" spans="1:5">
      <c r="A87" t="s">
        <v>23</v>
      </c>
      <c r="B87" t="s">
        <v>11</v>
      </c>
      <c r="C87">
        <v>2</v>
      </c>
      <c r="D87">
        <f>Table23[[#This Row],[08/2024 Rating]]</f>
        <v>2</v>
      </c>
      <c r="E87">
        <f>Table23[[#This Row],[12/2024 Rating]]-Table23[[#This Row],[08/2024 Rating]]</f>
        <v>0</v>
      </c>
    </row>
    <row r="88" spans="1:5">
      <c r="A88" t="s">
        <v>23</v>
      </c>
      <c r="B88" t="s">
        <v>12</v>
      </c>
      <c r="C88">
        <v>2</v>
      </c>
      <c r="D88">
        <f>Table23[[#This Row],[08/2024 Rating]]</f>
        <v>2</v>
      </c>
      <c r="E88">
        <f>Table23[[#This Row],[12/2024 Rating]]-Table23[[#This Row],[08/2024 Rating]]</f>
        <v>0</v>
      </c>
    </row>
    <row r="89" spans="1:5">
      <c r="A89" t="s">
        <v>23</v>
      </c>
      <c r="B89" t="s">
        <v>13</v>
      </c>
      <c r="C89">
        <v>2</v>
      </c>
      <c r="D89">
        <f>Table23[[#This Row],[08/2024 Rating]]</f>
        <v>2</v>
      </c>
      <c r="E89">
        <f>Table23[[#This Row],[12/2024 Rating]]-Table23[[#This Row],[08/2024 Rating]]</f>
        <v>0</v>
      </c>
    </row>
    <row r="90" spans="1:5">
      <c r="A90" t="s">
        <v>23</v>
      </c>
      <c r="B90" t="s">
        <v>14</v>
      </c>
      <c r="C90">
        <v>2</v>
      </c>
      <c r="D90">
        <f>Table23[[#This Row],[08/2024 Rating]]</f>
        <v>2</v>
      </c>
      <c r="E90">
        <f>Table23[[#This Row],[12/2024 Rating]]-Table23[[#This Row],[08/2024 Rating]]</f>
        <v>0</v>
      </c>
    </row>
    <row r="91" spans="1:5">
      <c r="A91" t="s">
        <v>23</v>
      </c>
      <c r="B91" t="s">
        <v>15</v>
      </c>
      <c r="C91">
        <v>2</v>
      </c>
      <c r="D91">
        <f>Table23[[#This Row],[08/2024 Rating]]</f>
        <v>2</v>
      </c>
      <c r="E91">
        <f>Table23[[#This Row],[12/2024 Rating]]-Table23[[#This Row],[08/2024 Rating]]</f>
        <v>0</v>
      </c>
    </row>
    <row r="92" spans="1:5">
      <c r="A92" t="s">
        <v>24</v>
      </c>
      <c r="B92" t="s">
        <v>6</v>
      </c>
      <c r="C92">
        <v>3</v>
      </c>
      <c r="D92">
        <f>Table23[[#This Row],[08/2024 Rating]]</f>
        <v>3</v>
      </c>
      <c r="E92">
        <f>Table23[[#This Row],[12/2024 Rating]]-Table23[[#This Row],[08/2024 Rating]]</f>
        <v>0</v>
      </c>
    </row>
    <row r="93" spans="1:5">
      <c r="A93" t="s">
        <v>24</v>
      </c>
      <c r="B93" t="s">
        <v>7</v>
      </c>
      <c r="C93">
        <v>3</v>
      </c>
      <c r="D93">
        <f>Table23[[#This Row],[08/2024 Rating]]</f>
        <v>3</v>
      </c>
      <c r="E93">
        <f>Table23[[#This Row],[12/2024 Rating]]-Table23[[#This Row],[08/2024 Rating]]</f>
        <v>0</v>
      </c>
    </row>
    <row r="94" spans="1:5">
      <c r="A94" t="s">
        <v>24</v>
      </c>
      <c r="B94" t="s">
        <v>8</v>
      </c>
      <c r="C94">
        <v>1</v>
      </c>
      <c r="D94">
        <f>Table23[[#This Row],[08/2024 Rating]]</f>
        <v>1</v>
      </c>
      <c r="E94">
        <f>Table23[[#This Row],[12/2024 Rating]]-Table23[[#This Row],[08/2024 Rating]]</f>
        <v>0</v>
      </c>
    </row>
    <row r="95" spans="1:5">
      <c r="A95" t="s">
        <v>24</v>
      </c>
      <c r="B95" t="s">
        <v>9</v>
      </c>
      <c r="C95">
        <v>3</v>
      </c>
      <c r="D95">
        <f>Table23[[#This Row],[08/2024 Rating]]</f>
        <v>3</v>
      </c>
      <c r="E95">
        <f>Table23[[#This Row],[12/2024 Rating]]-Table23[[#This Row],[08/2024 Rating]]</f>
        <v>0</v>
      </c>
    </row>
    <row r="96" spans="1:5">
      <c r="A96" t="s">
        <v>24</v>
      </c>
      <c r="B96" t="s">
        <v>10</v>
      </c>
      <c r="C96">
        <v>3</v>
      </c>
      <c r="D96">
        <f>Table23[[#This Row],[08/2024 Rating]]</f>
        <v>3</v>
      </c>
      <c r="E96">
        <f>Table23[[#This Row],[12/2024 Rating]]-Table23[[#This Row],[08/2024 Rating]]</f>
        <v>0</v>
      </c>
    </row>
    <row r="97" spans="1:5">
      <c r="A97" t="s">
        <v>24</v>
      </c>
      <c r="B97" t="s">
        <v>11</v>
      </c>
      <c r="C97">
        <v>3</v>
      </c>
      <c r="D97">
        <f>Table23[[#This Row],[08/2024 Rating]]</f>
        <v>3</v>
      </c>
      <c r="E97">
        <f>Table23[[#This Row],[12/2024 Rating]]-Table23[[#This Row],[08/2024 Rating]]</f>
        <v>0</v>
      </c>
    </row>
    <row r="98" spans="1:5">
      <c r="A98" t="s">
        <v>24</v>
      </c>
      <c r="B98" t="s">
        <v>12</v>
      </c>
      <c r="C98">
        <v>3</v>
      </c>
      <c r="D98">
        <f>Table23[[#This Row],[08/2024 Rating]]</f>
        <v>3</v>
      </c>
      <c r="E98">
        <f>Table23[[#This Row],[12/2024 Rating]]-Table23[[#This Row],[08/2024 Rating]]</f>
        <v>0</v>
      </c>
    </row>
    <row r="99" spans="1:5">
      <c r="A99" t="s">
        <v>24</v>
      </c>
      <c r="B99" t="s">
        <v>13</v>
      </c>
      <c r="C99">
        <v>3</v>
      </c>
      <c r="D99">
        <f>Table23[[#This Row],[08/2024 Rating]]</f>
        <v>3</v>
      </c>
      <c r="E99">
        <f>Table23[[#This Row],[12/2024 Rating]]-Table23[[#This Row],[08/2024 Rating]]</f>
        <v>0</v>
      </c>
    </row>
    <row r="100" spans="1:5">
      <c r="A100" t="s">
        <v>24</v>
      </c>
      <c r="B100" t="s">
        <v>14</v>
      </c>
      <c r="C100">
        <v>3</v>
      </c>
      <c r="D100">
        <f>Table23[[#This Row],[08/2024 Rating]]</f>
        <v>3</v>
      </c>
      <c r="E100">
        <f>Table23[[#This Row],[12/2024 Rating]]-Table23[[#This Row],[08/2024 Rating]]</f>
        <v>0</v>
      </c>
    </row>
    <row r="101" spans="1:5">
      <c r="A101" t="s">
        <v>24</v>
      </c>
      <c r="B101" t="s">
        <v>15</v>
      </c>
      <c r="C101">
        <v>3</v>
      </c>
      <c r="D101">
        <f>Table23[[#This Row],[08/2024 Rating]]</f>
        <v>3</v>
      </c>
      <c r="E101">
        <f>Table23[[#This Row],[12/2024 Rating]]-Table23[[#This Row],[08/2024 Rating]]</f>
        <v>0</v>
      </c>
    </row>
    <row r="102" spans="1:5">
      <c r="A102" t="s">
        <v>25</v>
      </c>
      <c r="B102" t="s">
        <v>6</v>
      </c>
      <c r="C102">
        <v>3</v>
      </c>
      <c r="D102">
        <f>Table23[[#This Row],[08/2024 Rating]]</f>
        <v>3</v>
      </c>
      <c r="E102">
        <f>Table23[[#This Row],[12/2024 Rating]]-Table23[[#This Row],[08/2024 Rating]]</f>
        <v>0</v>
      </c>
    </row>
    <row r="103" spans="1:5">
      <c r="A103" t="s">
        <v>25</v>
      </c>
      <c r="B103" t="s">
        <v>7</v>
      </c>
      <c r="C103">
        <v>3</v>
      </c>
      <c r="D103">
        <f>Table23[[#This Row],[08/2024 Rating]]</f>
        <v>3</v>
      </c>
      <c r="E103">
        <f>Table23[[#This Row],[12/2024 Rating]]-Table23[[#This Row],[08/2024 Rating]]</f>
        <v>0</v>
      </c>
    </row>
    <row r="104" spans="1:5">
      <c r="A104" t="s">
        <v>25</v>
      </c>
      <c r="B104" t="s">
        <v>8</v>
      </c>
      <c r="C104">
        <v>3</v>
      </c>
      <c r="D104">
        <f>Table23[[#This Row],[08/2024 Rating]]</f>
        <v>3</v>
      </c>
      <c r="E104">
        <f>Table23[[#This Row],[12/2024 Rating]]-Table23[[#This Row],[08/2024 Rating]]</f>
        <v>0</v>
      </c>
    </row>
    <row r="105" spans="1:5">
      <c r="A105" t="s">
        <v>25</v>
      </c>
      <c r="B105" t="s">
        <v>9</v>
      </c>
      <c r="C105">
        <v>3</v>
      </c>
      <c r="D105">
        <f>Table23[[#This Row],[08/2024 Rating]]</f>
        <v>3</v>
      </c>
      <c r="E105">
        <f>Table23[[#This Row],[12/2024 Rating]]-Table23[[#This Row],[08/2024 Rating]]</f>
        <v>0</v>
      </c>
    </row>
    <row r="106" spans="1:5">
      <c r="A106" t="s">
        <v>25</v>
      </c>
      <c r="B106" t="s">
        <v>10</v>
      </c>
      <c r="C106">
        <v>3</v>
      </c>
      <c r="D106">
        <f>Table23[[#This Row],[08/2024 Rating]]</f>
        <v>3</v>
      </c>
      <c r="E106">
        <f>Table23[[#This Row],[12/2024 Rating]]-Table23[[#This Row],[08/2024 Rating]]</f>
        <v>0</v>
      </c>
    </row>
    <row r="107" spans="1:5">
      <c r="A107" t="s">
        <v>25</v>
      </c>
      <c r="B107" t="s">
        <v>11</v>
      </c>
      <c r="C107">
        <v>3</v>
      </c>
      <c r="D107">
        <f>Table23[[#This Row],[08/2024 Rating]]</f>
        <v>3</v>
      </c>
      <c r="E107">
        <f>Table23[[#This Row],[12/2024 Rating]]-Table23[[#This Row],[08/2024 Rating]]</f>
        <v>0</v>
      </c>
    </row>
    <row r="108" spans="1:5">
      <c r="A108" t="s">
        <v>25</v>
      </c>
      <c r="B108" t="s">
        <v>12</v>
      </c>
      <c r="C108">
        <v>3</v>
      </c>
      <c r="D108">
        <f>Table23[[#This Row],[08/2024 Rating]]</f>
        <v>3</v>
      </c>
      <c r="E108">
        <f>Table23[[#This Row],[12/2024 Rating]]-Table23[[#This Row],[08/2024 Rating]]</f>
        <v>0</v>
      </c>
    </row>
    <row r="109" spans="1:5">
      <c r="A109" t="s">
        <v>25</v>
      </c>
      <c r="B109" t="s">
        <v>13</v>
      </c>
      <c r="C109">
        <v>3</v>
      </c>
      <c r="D109">
        <f>Table23[[#This Row],[08/2024 Rating]]</f>
        <v>3</v>
      </c>
      <c r="E109">
        <f>Table23[[#This Row],[12/2024 Rating]]-Table23[[#This Row],[08/2024 Rating]]</f>
        <v>0</v>
      </c>
    </row>
    <row r="110" spans="1:5">
      <c r="A110" t="s">
        <v>25</v>
      </c>
      <c r="B110" t="s">
        <v>14</v>
      </c>
      <c r="C110">
        <v>3</v>
      </c>
      <c r="D110">
        <f>Table23[[#This Row],[08/2024 Rating]]</f>
        <v>3</v>
      </c>
      <c r="E110">
        <f>Table23[[#This Row],[12/2024 Rating]]-Table23[[#This Row],[08/2024 Rating]]</f>
        <v>0</v>
      </c>
    </row>
    <row r="111" spans="1:5">
      <c r="A111" t="s">
        <v>25</v>
      </c>
      <c r="B111" t="s">
        <v>15</v>
      </c>
      <c r="C111">
        <v>3</v>
      </c>
      <c r="D111">
        <f>Table23[[#This Row],[08/2024 Rating]]</f>
        <v>3</v>
      </c>
      <c r="E111">
        <f>Table23[[#This Row],[12/2024 Rating]]-Table23[[#This Row],[08/2024 Rating]]</f>
        <v>0</v>
      </c>
    </row>
    <row r="112" spans="1:5">
      <c r="A112" t="s">
        <v>26</v>
      </c>
      <c r="B112" t="s">
        <v>6</v>
      </c>
      <c r="C112">
        <v>2</v>
      </c>
      <c r="D112">
        <v>1</v>
      </c>
      <c r="E112" s="7">
        <f>Table23[[#This Row],[12/2024 Rating]]-Table23[[#This Row],[08/2024 Rating]]</f>
        <v>-1</v>
      </c>
    </row>
    <row r="113" spans="1:5">
      <c r="A113" t="s">
        <v>26</v>
      </c>
      <c r="B113" t="s">
        <v>7</v>
      </c>
      <c r="C113">
        <v>2</v>
      </c>
      <c r="D113">
        <v>1</v>
      </c>
      <c r="E113" s="7">
        <f>Table23[[#This Row],[12/2024 Rating]]-Table23[[#This Row],[08/2024 Rating]]</f>
        <v>-1</v>
      </c>
    </row>
    <row r="114" spans="1:5">
      <c r="A114" t="s">
        <v>26</v>
      </c>
      <c r="B114" t="s">
        <v>8</v>
      </c>
      <c r="C114">
        <v>1</v>
      </c>
      <c r="D114">
        <f>Table23[[#This Row],[08/2024 Rating]]</f>
        <v>1</v>
      </c>
      <c r="E114">
        <f>Table23[[#This Row],[12/2024 Rating]]-Table23[[#This Row],[08/2024 Rating]]</f>
        <v>0</v>
      </c>
    </row>
    <row r="115" spans="1:5">
      <c r="A115" t="s">
        <v>26</v>
      </c>
      <c r="B115" t="s">
        <v>9</v>
      </c>
      <c r="C115">
        <v>1</v>
      </c>
      <c r="D115">
        <f>Table23[[#This Row],[08/2024 Rating]]</f>
        <v>1</v>
      </c>
      <c r="E115">
        <f>Table23[[#This Row],[12/2024 Rating]]-Table23[[#This Row],[08/2024 Rating]]</f>
        <v>0</v>
      </c>
    </row>
    <row r="116" spans="1:5">
      <c r="A116" t="s">
        <v>26</v>
      </c>
      <c r="B116" t="s">
        <v>10</v>
      </c>
      <c r="C116">
        <v>2</v>
      </c>
      <c r="D116">
        <v>1</v>
      </c>
      <c r="E116" s="7">
        <f>Table23[[#This Row],[12/2024 Rating]]-Table23[[#This Row],[08/2024 Rating]]</f>
        <v>-1</v>
      </c>
    </row>
    <row r="117" spans="1:5">
      <c r="A117" t="s">
        <v>26</v>
      </c>
      <c r="B117" t="s">
        <v>11</v>
      </c>
      <c r="C117">
        <v>2</v>
      </c>
      <c r="D117">
        <v>1</v>
      </c>
      <c r="E117" s="7">
        <f>Table23[[#This Row],[12/2024 Rating]]-Table23[[#This Row],[08/2024 Rating]]</f>
        <v>-1</v>
      </c>
    </row>
    <row r="118" spans="1:5">
      <c r="A118" t="s">
        <v>26</v>
      </c>
      <c r="B118" t="s">
        <v>12</v>
      </c>
      <c r="C118">
        <v>2</v>
      </c>
      <c r="D118">
        <v>1</v>
      </c>
      <c r="E118" s="7">
        <f>Table23[[#This Row],[12/2024 Rating]]-Table23[[#This Row],[08/2024 Rating]]</f>
        <v>-1</v>
      </c>
    </row>
    <row r="119" spans="1:5">
      <c r="A119" t="s">
        <v>26</v>
      </c>
      <c r="B119" t="s">
        <v>13</v>
      </c>
      <c r="C119">
        <v>2</v>
      </c>
      <c r="D119">
        <v>1</v>
      </c>
      <c r="E119" s="7">
        <f>Table23[[#This Row],[12/2024 Rating]]-Table23[[#This Row],[08/2024 Rating]]</f>
        <v>-1</v>
      </c>
    </row>
    <row r="120" spans="1:5">
      <c r="A120" t="s">
        <v>26</v>
      </c>
      <c r="B120" t="s">
        <v>14</v>
      </c>
      <c r="C120">
        <v>2</v>
      </c>
      <c r="D120">
        <v>1</v>
      </c>
      <c r="E120" s="7">
        <f>Table23[[#This Row],[12/2024 Rating]]-Table23[[#This Row],[08/2024 Rating]]</f>
        <v>-1</v>
      </c>
    </row>
    <row r="121" spans="1:5">
      <c r="A121" t="s">
        <v>26</v>
      </c>
      <c r="B121" t="s">
        <v>15</v>
      </c>
      <c r="C121">
        <v>2</v>
      </c>
      <c r="D121">
        <v>1</v>
      </c>
      <c r="E121" s="7">
        <f>Table23[[#This Row],[12/2024 Rating]]-Table23[[#This Row],[08/2024 Rating]]</f>
        <v>-1</v>
      </c>
    </row>
    <row r="122" spans="1:5">
      <c r="A122" t="s">
        <v>27</v>
      </c>
      <c r="B122" t="s">
        <v>6</v>
      </c>
      <c r="C122">
        <v>3</v>
      </c>
      <c r="D122">
        <f>Table23[[#This Row],[08/2024 Rating]]</f>
        <v>3</v>
      </c>
      <c r="E122">
        <f>Table23[[#This Row],[12/2024 Rating]]-Table23[[#This Row],[08/2024 Rating]]</f>
        <v>0</v>
      </c>
    </row>
    <row r="123" spans="1:5">
      <c r="A123" t="s">
        <v>27</v>
      </c>
      <c r="B123" t="s">
        <v>7</v>
      </c>
      <c r="C123">
        <v>3</v>
      </c>
      <c r="D123">
        <f>Table23[[#This Row],[08/2024 Rating]]</f>
        <v>3</v>
      </c>
      <c r="E123">
        <f>Table23[[#This Row],[12/2024 Rating]]-Table23[[#This Row],[08/2024 Rating]]</f>
        <v>0</v>
      </c>
    </row>
    <row r="124" spans="1:5">
      <c r="A124" t="s">
        <v>27</v>
      </c>
      <c r="B124" t="s">
        <v>8</v>
      </c>
      <c r="C124">
        <v>1</v>
      </c>
      <c r="D124">
        <f>Table23[[#This Row],[08/2024 Rating]]</f>
        <v>1</v>
      </c>
      <c r="E124">
        <f>Table23[[#This Row],[12/2024 Rating]]-Table23[[#This Row],[08/2024 Rating]]</f>
        <v>0</v>
      </c>
    </row>
    <row r="125" spans="1:5">
      <c r="A125" t="s">
        <v>27</v>
      </c>
      <c r="B125" t="s">
        <v>9</v>
      </c>
      <c r="C125">
        <v>1</v>
      </c>
      <c r="D125">
        <f>Table23[[#This Row],[08/2024 Rating]]</f>
        <v>1</v>
      </c>
      <c r="E125">
        <f>Table23[[#This Row],[12/2024 Rating]]-Table23[[#This Row],[08/2024 Rating]]</f>
        <v>0</v>
      </c>
    </row>
    <row r="126" spans="1:5">
      <c r="A126" t="s">
        <v>27</v>
      </c>
      <c r="B126" t="s">
        <v>10</v>
      </c>
      <c r="C126">
        <v>3</v>
      </c>
      <c r="D126">
        <f>Table23[[#This Row],[08/2024 Rating]]</f>
        <v>3</v>
      </c>
      <c r="E126">
        <f>Table23[[#This Row],[12/2024 Rating]]-Table23[[#This Row],[08/2024 Rating]]</f>
        <v>0</v>
      </c>
    </row>
    <row r="127" spans="1:5">
      <c r="A127" t="s">
        <v>27</v>
      </c>
      <c r="B127" t="s">
        <v>11</v>
      </c>
      <c r="C127">
        <v>3</v>
      </c>
      <c r="D127">
        <f>Table23[[#This Row],[08/2024 Rating]]</f>
        <v>3</v>
      </c>
      <c r="E127">
        <f>Table23[[#This Row],[12/2024 Rating]]-Table23[[#This Row],[08/2024 Rating]]</f>
        <v>0</v>
      </c>
    </row>
    <row r="128" spans="1:5">
      <c r="A128" t="s">
        <v>27</v>
      </c>
      <c r="B128" t="s">
        <v>12</v>
      </c>
      <c r="C128">
        <v>3</v>
      </c>
      <c r="D128">
        <f>Table23[[#This Row],[08/2024 Rating]]</f>
        <v>3</v>
      </c>
      <c r="E128">
        <f>Table23[[#This Row],[12/2024 Rating]]-Table23[[#This Row],[08/2024 Rating]]</f>
        <v>0</v>
      </c>
    </row>
    <row r="129" spans="1:5">
      <c r="A129" t="s">
        <v>27</v>
      </c>
      <c r="B129" t="s">
        <v>13</v>
      </c>
      <c r="C129">
        <v>3</v>
      </c>
      <c r="D129">
        <f>Table23[[#This Row],[08/2024 Rating]]</f>
        <v>3</v>
      </c>
      <c r="E129">
        <f>Table23[[#This Row],[12/2024 Rating]]-Table23[[#This Row],[08/2024 Rating]]</f>
        <v>0</v>
      </c>
    </row>
    <row r="130" spans="1:5">
      <c r="A130" t="s">
        <v>27</v>
      </c>
      <c r="B130" t="s">
        <v>14</v>
      </c>
      <c r="C130">
        <v>3</v>
      </c>
      <c r="D130">
        <f>Table23[[#This Row],[08/2024 Rating]]</f>
        <v>3</v>
      </c>
      <c r="E130">
        <f>Table23[[#This Row],[12/2024 Rating]]-Table23[[#This Row],[08/2024 Rating]]</f>
        <v>0</v>
      </c>
    </row>
    <row r="131" spans="1:5">
      <c r="A131" t="s">
        <v>27</v>
      </c>
      <c r="B131" t="s">
        <v>15</v>
      </c>
      <c r="C131">
        <v>3</v>
      </c>
      <c r="D131">
        <f>Table23[[#This Row],[08/2024 Rating]]</f>
        <v>3</v>
      </c>
      <c r="E131">
        <f>Table23[[#This Row],[12/2024 Rating]]-Table23[[#This Row],[08/2024 Rating]]</f>
        <v>0</v>
      </c>
    </row>
    <row r="132" spans="1:5">
      <c r="A132" t="s">
        <v>29</v>
      </c>
      <c r="B132" t="s">
        <v>6</v>
      </c>
      <c r="C132">
        <v>1</v>
      </c>
      <c r="D132">
        <f>Table23[[#This Row],[08/2024 Rating]]</f>
        <v>1</v>
      </c>
      <c r="E132">
        <f>Table23[[#This Row],[12/2024 Rating]]-Table23[[#This Row],[08/2024 Rating]]</f>
        <v>0</v>
      </c>
    </row>
    <row r="133" spans="1:5">
      <c r="A133" t="s">
        <v>29</v>
      </c>
      <c r="B133" t="s">
        <v>7</v>
      </c>
      <c r="C133">
        <v>1</v>
      </c>
      <c r="D133">
        <f>Table23[[#This Row],[08/2024 Rating]]</f>
        <v>1</v>
      </c>
      <c r="E133">
        <f>Table23[[#This Row],[12/2024 Rating]]-Table23[[#This Row],[08/2024 Rating]]</f>
        <v>0</v>
      </c>
    </row>
    <row r="134" spans="1:5">
      <c r="A134" t="s">
        <v>29</v>
      </c>
      <c r="B134" t="s">
        <v>8</v>
      </c>
      <c r="C134">
        <v>1</v>
      </c>
      <c r="D134">
        <f>Table23[[#This Row],[08/2024 Rating]]</f>
        <v>1</v>
      </c>
      <c r="E134">
        <f>Table23[[#This Row],[12/2024 Rating]]-Table23[[#This Row],[08/2024 Rating]]</f>
        <v>0</v>
      </c>
    </row>
    <row r="135" spans="1:5">
      <c r="A135" t="s">
        <v>29</v>
      </c>
      <c r="B135" t="s">
        <v>9</v>
      </c>
      <c r="C135">
        <v>1</v>
      </c>
      <c r="D135">
        <f>Table23[[#This Row],[08/2024 Rating]]</f>
        <v>1</v>
      </c>
      <c r="E135">
        <f>Table23[[#This Row],[12/2024 Rating]]-Table23[[#This Row],[08/2024 Rating]]</f>
        <v>0</v>
      </c>
    </row>
    <row r="136" spans="1:5">
      <c r="A136" t="s">
        <v>29</v>
      </c>
      <c r="B136" t="s">
        <v>10</v>
      </c>
      <c r="C136">
        <v>1</v>
      </c>
      <c r="D136">
        <f>Table23[[#This Row],[08/2024 Rating]]</f>
        <v>1</v>
      </c>
      <c r="E136">
        <f>Table23[[#This Row],[12/2024 Rating]]-Table23[[#This Row],[08/2024 Rating]]</f>
        <v>0</v>
      </c>
    </row>
    <row r="137" spans="1:5">
      <c r="A137" t="s">
        <v>29</v>
      </c>
      <c r="B137" t="s">
        <v>11</v>
      </c>
      <c r="C137">
        <v>1</v>
      </c>
      <c r="D137">
        <f>Table23[[#This Row],[08/2024 Rating]]</f>
        <v>1</v>
      </c>
      <c r="E137">
        <f>Table23[[#This Row],[12/2024 Rating]]-Table23[[#This Row],[08/2024 Rating]]</f>
        <v>0</v>
      </c>
    </row>
    <row r="138" spans="1:5">
      <c r="A138" t="s">
        <v>29</v>
      </c>
      <c r="B138" t="s">
        <v>12</v>
      </c>
      <c r="C138">
        <v>1</v>
      </c>
      <c r="D138">
        <f>Table23[[#This Row],[08/2024 Rating]]</f>
        <v>1</v>
      </c>
      <c r="E138">
        <f>Table23[[#This Row],[12/2024 Rating]]-Table23[[#This Row],[08/2024 Rating]]</f>
        <v>0</v>
      </c>
    </row>
    <row r="139" spans="1:5">
      <c r="A139" t="s">
        <v>29</v>
      </c>
      <c r="B139" t="s">
        <v>13</v>
      </c>
      <c r="C139">
        <v>1</v>
      </c>
      <c r="D139">
        <f>Table23[[#This Row],[08/2024 Rating]]</f>
        <v>1</v>
      </c>
      <c r="E139">
        <f>Table23[[#This Row],[12/2024 Rating]]-Table23[[#This Row],[08/2024 Rating]]</f>
        <v>0</v>
      </c>
    </row>
    <row r="140" spans="1:5">
      <c r="A140" t="s">
        <v>29</v>
      </c>
      <c r="B140" t="s">
        <v>14</v>
      </c>
      <c r="C140">
        <v>1</v>
      </c>
      <c r="D140">
        <f>Table23[[#This Row],[08/2024 Rating]]</f>
        <v>1</v>
      </c>
      <c r="E140">
        <f>Table23[[#This Row],[12/2024 Rating]]-Table23[[#This Row],[08/2024 Rating]]</f>
        <v>0</v>
      </c>
    </row>
    <row r="141" spans="1:5">
      <c r="A141" t="s">
        <v>29</v>
      </c>
      <c r="B141" t="s">
        <v>15</v>
      </c>
      <c r="C141">
        <v>1</v>
      </c>
      <c r="D141">
        <f>Table23[[#This Row],[08/2024 Rating]]</f>
        <v>1</v>
      </c>
      <c r="E141">
        <f>Table23[[#This Row],[12/2024 Rating]]-Table23[[#This Row],[08/2024 Rating]]</f>
        <v>0</v>
      </c>
    </row>
  </sheetData>
  <pageMargins left="0.7" right="0.7" top="0.75" bottom="0.75" header="0.3" footer="0.3"/>
  <tableParts count="1">
    <tablePart r:id="rId1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E141"/>
  <sheetViews>
    <sheetView workbookViewId="0">
      <selection activeCell="E1" sqref="A1:E1"/>
    </sheetView>
  </sheetViews>
  <sheetFormatPr defaultRowHeight="14.45"/>
  <cols>
    <col min="1" max="1" width="22.7109375" customWidth="1"/>
    <col min="2" max="2" width="21.42578125" customWidth="1"/>
    <col min="3" max="4" width="15.42578125" customWidth="1"/>
    <col min="5" max="5" width="23.7109375" customWidth="1"/>
  </cols>
  <sheetData>
    <row r="1" spans="1:5">
      <c r="A1" s="3" t="s">
        <v>0</v>
      </c>
      <c r="B1" s="4" t="s">
        <v>1</v>
      </c>
      <c r="C1" s="5" t="s">
        <v>2</v>
      </c>
      <c r="D1" s="4" t="s">
        <v>3</v>
      </c>
      <c r="E1" s="6" t="s">
        <v>4</v>
      </c>
    </row>
    <row r="2" spans="1:5">
      <c r="A2" t="s">
        <v>5</v>
      </c>
      <c r="B2" t="s">
        <v>6</v>
      </c>
      <c r="C2">
        <v>1</v>
      </c>
      <c r="D2">
        <f>Table24[[#This Row],[08/2024 Rating]]</f>
        <v>1</v>
      </c>
      <c r="E2">
        <f>Table24[[#This Row],[12/2024 Rating]]-Table24[[#This Row],[08/2024 Rating]]</f>
        <v>0</v>
      </c>
    </row>
    <row r="3" spans="1:5">
      <c r="A3" t="s">
        <v>5</v>
      </c>
      <c r="B3" t="s">
        <v>7</v>
      </c>
      <c r="C3">
        <v>1</v>
      </c>
      <c r="D3">
        <f>Table24[[#This Row],[08/2024 Rating]]</f>
        <v>1</v>
      </c>
      <c r="E3">
        <f>Table24[[#This Row],[12/2024 Rating]]-Table24[[#This Row],[08/2024 Rating]]</f>
        <v>0</v>
      </c>
    </row>
    <row r="4" spans="1:5">
      <c r="A4" t="s">
        <v>5</v>
      </c>
      <c r="B4" t="s">
        <v>8</v>
      </c>
      <c r="C4">
        <v>1</v>
      </c>
      <c r="D4">
        <f>Table24[[#This Row],[08/2024 Rating]]</f>
        <v>1</v>
      </c>
      <c r="E4">
        <f>Table24[[#This Row],[12/2024 Rating]]-Table24[[#This Row],[08/2024 Rating]]</f>
        <v>0</v>
      </c>
    </row>
    <row r="5" spans="1:5">
      <c r="A5" t="s">
        <v>5</v>
      </c>
      <c r="B5" t="s">
        <v>9</v>
      </c>
      <c r="C5">
        <v>1</v>
      </c>
      <c r="D5">
        <f>Table24[[#This Row],[08/2024 Rating]]</f>
        <v>1</v>
      </c>
      <c r="E5">
        <f>Table24[[#This Row],[12/2024 Rating]]-Table24[[#This Row],[08/2024 Rating]]</f>
        <v>0</v>
      </c>
    </row>
    <row r="6" spans="1:5">
      <c r="A6" t="s">
        <v>5</v>
      </c>
      <c r="B6" t="s">
        <v>10</v>
      </c>
      <c r="C6">
        <v>1</v>
      </c>
      <c r="D6">
        <f>Table24[[#This Row],[08/2024 Rating]]</f>
        <v>1</v>
      </c>
      <c r="E6">
        <f>Table24[[#This Row],[12/2024 Rating]]-Table24[[#This Row],[08/2024 Rating]]</f>
        <v>0</v>
      </c>
    </row>
    <row r="7" spans="1:5">
      <c r="A7" t="s">
        <v>5</v>
      </c>
      <c r="B7" t="s">
        <v>11</v>
      </c>
      <c r="C7">
        <v>1</v>
      </c>
      <c r="D7">
        <f>Table24[[#This Row],[08/2024 Rating]]</f>
        <v>1</v>
      </c>
      <c r="E7">
        <f>Table24[[#This Row],[12/2024 Rating]]-Table24[[#This Row],[08/2024 Rating]]</f>
        <v>0</v>
      </c>
    </row>
    <row r="8" spans="1:5">
      <c r="A8" t="s">
        <v>5</v>
      </c>
      <c r="B8" t="s">
        <v>12</v>
      </c>
      <c r="C8">
        <v>1</v>
      </c>
      <c r="D8">
        <f>Table24[[#This Row],[08/2024 Rating]]</f>
        <v>1</v>
      </c>
      <c r="E8">
        <f>Table24[[#This Row],[12/2024 Rating]]-Table24[[#This Row],[08/2024 Rating]]</f>
        <v>0</v>
      </c>
    </row>
    <row r="9" spans="1:5">
      <c r="A9" t="s">
        <v>5</v>
      </c>
      <c r="B9" t="s">
        <v>13</v>
      </c>
      <c r="C9">
        <v>1</v>
      </c>
      <c r="D9">
        <f>Table24[[#This Row],[08/2024 Rating]]</f>
        <v>1</v>
      </c>
      <c r="E9">
        <f>Table24[[#This Row],[12/2024 Rating]]-Table24[[#This Row],[08/2024 Rating]]</f>
        <v>0</v>
      </c>
    </row>
    <row r="10" spans="1:5">
      <c r="A10" t="s">
        <v>5</v>
      </c>
      <c r="B10" t="s">
        <v>14</v>
      </c>
      <c r="C10">
        <v>1</v>
      </c>
      <c r="D10">
        <f>Table24[[#This Row],[08/2024 Rating]]</f>
        <v>1</v>
      </c>
      <c r="E10">
        <f>Table24[[#This Row],[12/2024 Rating]]-Table24[[#This Row],[08/2024 Rating]]</f>
        <v>0</v>
      </c>
    </row>
    <row r="11" spans="1:5">
      <c r="A11" t="s">
        <v>5</v>
      </c>
      <c r="B11" t="s">
        <v>15</v>
      </c>
      <c r="C11">
        <v>1</v>
      </c>
      <c r="D11">
        <f>Table24[[#This Row],[08/2024 Rating]]</f>
        <v>1</v>
      </c>
      <c r="E11">
        <f>Table24[[#This Row],[12/2024 Rating]]-Table24[[#This Row],[08/2024 Rating]]</f>
        <v>0</v>
      </c>
    </row>
    <row r="12" spans="1:5">
      <c r="A12" t="s">
        <v>16</v>
      </c>
      <c r="B12" t="s">
        <v>6</v>
      </c>
      <c r="C12">
        <v>3</v>
      </c>
      <c r="D12">
        <f>Table24[[#This Row],[08/2024 Rating]]</f>
        <v>3</v>
      </c>
      <c r="E12">
        <f>Table24[[#This Row],[12/2024 Rating]]-Table24[[#This Row],[08/2024 Rating]]</f>
        <v>0</v>
      </c>
    </row>
    <row r="13" spans="1:5">
      <c r="A13" t="s">
        <v>16</v>
      </c>
      <c r="B13" t="s">
        <v>7</v>
      </c>
      <c r="C13">
        <v>3</v>
      </c>
      <c r="D13">
        <f>Table24[[#This Row],[08/2024 Rating]]</f>
        <v>3</v>
      </c>
      <c r="E13">
        <f>Table24[[#This Row],[12/2024 Rating]]-Table24[[#This Row],[08/2024 Rating]]</f>
        <v>0</v>
      </c>
    </row>
    <row r="14" spans="1:5">
      <c r="A14" t="s">
        <v>16</v>
      </c>
      <c r="B14" t="s">
        <v>8</v>
      </c>
      <c r="C14">
        <v>1</v>
      </c>
      <c r="D14">
        <f>Table24[[#This Row],[08/2024 Rating]]</f>
        <v>1</v>
      </c>
      <c r="E14">
        <f>Table24[[#This Row],[12/2024 Rating]]-Table24[[#This Row],[08/2024 Rating]]</f>
        <v>0</v>
      </c>
    </row>
    <row r="15" spans="1:5">
      <c r="A15" t="s">
        <v>16</v>
      </c>
      <c r="B15" t="s">
        <v>9</v>
      </c>
      <c r="C15">
        <v>1</v>
      </c>
      <c r="D15">
        <f>Table24[[#This Row],[08/2024 Rating]]</f>
        <v>1</v>
      </c>
      <c r="E15">
        <f>Table24[[#This Row],[12/2024 Rating]]-Table24[[#This Row],[08/2024 Rating]]</f>
        <v>0</v>
      </c>
    </row>
    <row r="16" spans="1:5">
      <c r="A16" t="s">
        <v>16</v>
      </c>
      <c r="B16" t="s">
        <v>10</v>
      </c>
      <c r="C16">
        <v>3</v>
      </c>
      <c r="D16">
        <f>Table24[[#This Row],[08/2024 Rating]]</f>
        <v>3</v>
      </c>
      <c r="E16">
        <f>Table24[[#This Row],[12/2024 Rating]]-Table24[[#This Row],[08/2024 Rating]]</f>
        <v>0</v>
      </c>
    </row>
    <row r="17" spans="1:5">
      <c r="A17" t="s">
        <v>16</v>
      </c>
      <c r="B17" t="s">
        <v>11</v>
      </c>
      <c r="C17">
        <v>3</v>
      </c>
      <c r="D17">
        <f>Table24[[#This Row],[08/2024 Rating]]</f>
        <v>3</v>
      </c>
      <c r="E17">
        <f>Table24[[#This Row],[12/2024 Rating]]-Table24[[#This Row],[08/2024 Rating]]</f>
        <v>0</v>
      </c>
    </row>
    <row r="18" spans="1:5">
      <c r="A18" t="s">
        <v>16</v>
      </c>
      <c r="B18" t="s">
        <v>12</v>
      </c>
      <c r="C18">
        <v>3</v>
      </c>
      <c r="D18">
        <f>Table24[[#This Row],[08/2024 Rating]]</f>
        <v>3</v>
      </c>
      <c r="E18">
        <f>Table24[[#This Row],[12/2024 Rating]]-Table24[[#This Row],[08/2024 Rating]]</f>
        <v>0</v>
      </c>
    </row>
    <row r="19" spans="1:5">
      <c r="A19" t="s">
        <v>16</v>
      </c>
      <c r="B19" t="s">
        <v>13</v>
      </c>
      <c r="C19">
        <v>3</v>
      </c>
      <c r="D19">
        <f>Table24[[#This Row],[08/2024 Rating]]</f>
        <v>3</v>
      </c>
      <c r="E19">
        <f>Table24[[#This Row],[12/2024 Rating]]-Table24[[#This Row],[08/2024 Rating]]</f>
        <v>0</v>
      </c>
    </row>
    <row r="20" spans="1:5">
      <c r="A20" t="s">
        <v>16</v>
      </c>
      <c r="B20" t="s">
        <v>14</v>
      </c>
      <c r="C20">
        <v>3</v>
      </c>
      <c r="D20">
        <f>Table24[[#This Row],[08/2024 Rating]]</f>
        <v>3</v>
      </c>
      <c r="E20">
        <f>Table24[[#This Row],[12/2024 Rating]]-Table24[[#This Row],[08/2024 Rating]]</f>
        <v>0</v>
      </c>
    </row>
    <row r="21" spans="1:5">
      <c r="A21" t="s">
        <v>16</v>
      </c>
      <c r="B21" t="s">
        <v>15</v>
      </c>
      <c r="C21">
        <v>3</v>
      </c>
      <c r="D21">
        <f>Table24[[#This Row],[08/2024 Rating]]</f>
        <v>3</v>
      </c>
      <c r="E21">
        <f>Table24[[#This Row],[12/2024 Rating]]-Table24[[#This Row],[08/2024 Rating]]</f>
        <v>0</v>
      </c>
    </row>
    <row r="22" spans="1:5">
      <c r="A22" t="s">
        <v>17</v>
      </c>
      <c r="B22" t="s">
        <v>6</v>
      </c>
      <c r="C22">
        <v>1</v>
      </c>
      <c r="D22">
        <f>Table24[[#This Row],[08/2024 Rating]]</f>
        <v>1</v>
      </c>
      <c r="E22">
        <f>Table24[[#This Row],[12/2024 Rating]]-Table24[[#This Row],[08/2024 Rating]]</f>
        <v>0</v>
      </c>
    </row>
    <row r="23" spans="1:5">
      <c r="A23" t="s">
        <v>17</v>
      </c>
      <c r="B23" t="s">
        <v>7</v>
      </c>
      <c r="C23">
        <v>1</v>
      </c>
      <c r="D23">
        <f>Table24[[#This Row],[08/2024 Rating]]</f>
        <v>1</v>
      </c>
      <c r="E23">
        <f>Table24[[#This Row],[12/2024 Rating]]-Table24[[#This Row],[08/2024 Rating]]</f>
        <v>0</v>
      </c>
    </row>
    <row r="24" spans="1:5">
      <c r="A24" t="s">
        <v>17</v>
      </c>
      <c r="B24" t="s">
        <v>8</v>
      </c>
      <c r="C24">
        <v>1</v>
      </c>
      <c r="D24">
        <f>Table24[[#This Row],[08/2024 Rating]]</f>
        <v>1</v>
      </c>
      <c r="E24">
        <f>Table24[[#This Row],[12/2024 Rating]]-Table24[[#This Row],[08/2024 Rating]]</f>
        <v>0</v>
      </c>
    </row>
    <row r="25" spans="1:5">
      <c r="A25" t="s">
        <v>17</v>
      </c>
      <c r="B25" t="s">
        <v>9</v>
      </c>
      <c r="C25">
        <v>1</v>
      </c>
      <c r="D25">
        <f>Table24[[#This Row],[08/2024 Rating]]</f>
        <v>1</v>
      </c>
      <c r="E25">
        <f>Table24[[#This Row],[12/2024 Rating]]-Table24[[#This Row],[08/2024 Rating]]</f>
        <v>0</v>
      </c>
    </row>
    <row r="26" spans="1:5">
      <c r="A26" t="s">
        <v>17</v>
      </c>
      <c r="B26" t="s">
        <v>10</v>
      </c>
      <c r="C26">
        <v>1</v>
      </c>
      <c r="D26">
        <f>Table24[[#This Row],[08/2024 Rating]]</f>
        <v>1</v>
      </c>
      <c r="E26">
        <f>Table24[[#This Row],[12/2024 Rating]]-Table24[[#This Row],[08/2024 Rating]]</f>
        <v>0</v>
      </c>
    </row>
    <row r="27" spans="1:5">
      <c r="A27" t="s">
        <v>17</v>
      </c>
      <c r="B27" t="s">
        <v>11</v>
      </c>
      <c r="C27">
        <v>1</v>
      </c>
      <c r="D27">
        <f>Table24[[#This Row],[08/2024 Rating]]</f>
        <v>1</v>
      </c>
      <c r="E27">
        <f>Table24[[#This Row],[12/2024 Rating]]-Table24[[#This Row],[08/2024 Rating]]</f>
        <v>0</v>
      </c>
    </row>
    <row r="28" spans="1:5">
      <c r="A28" t="s">
        <v>17</v>
      </c>
      <c r="B28" t="s">
        <v>12</v>
      </c>
      <c r="C28">
        <v>1</v>
      </c>
      <c r="D28">
        <f>Table24[[#This Row],[08/2024 Rating]]</f>
        <v>1</v>
      </c>
      <c r="E28">
        <f>Table24[[#This Row],[12/2024 Rating]]-Table24[[#This Row],[08/2024 Rating]]</f>
        <v>0</v>
      </c>
    </row>
    <row r="29" spans="1:5">
      <c r="A29" t="s">
        <v>17</v>
      </c>
      <c r="B29" t="s">
        <v>13</v>
      </c>
      <c r="C29">
        <v>1</v>
      </c>
      <c r="D29">
        <f>Table24[[#This Row],[08/2024 Rating]]</f>
        <v>1</v>
      </c>
      <c r="E29">
        <f>Table24[[#This Row],[12/2024 Rating]]-Table24[[#This Row],[08/2024 Rating]]</f>
        <v>0</v>
      </c>
    </row>
    <row r="30" spans="1:5">
      <c r="A30" t="s">
        <v>17</v>
      </c>
      <c r="B30" t="s">
        <v>14</v>
      </c>
      <c r="C30">
        <v>1</v>
      </c>
      <c r="D30">
        <f>Table24[[#This Row],[08/2024 Rating]]</f>
        <v>1</v>
      </c>
      <c r="E30">
        <f>Table24[[#This Row],[12/2024 Rating]]-Table24[[#This Row],[08/2024 Rating]]</f>
        <v>0</v>
      </c>
    </row>
    <row r="31" spans="1:5">
      <c r="A31" t="s">
        <v>17</v>
      </c>
      <c r="B31" t="s">
        <v>15</v>
      </c>
      <c r="C31">
        <v>1</v>
      </c>
      <c r="D31">
        <f>Table24[[#This Row],[08/2024 Rating]]</f>
        <v>1</v>
      </c>
      <c r="E31">
        <f>Table24[[#This Row],[12/2024 Rating]]-Table24[[#This Row],[08/2024 Rating]]</f>
        <v>0</v>
      </c>
    </row>
    <row r="32" spans="1:5">
      <c r="A32" t="s">
        <v>18</v>
      </c>
      <c r="B32" t="s">
        <v>6</v>
      </c>
      <c r="C32">
        <v>2</v>
      </c>
      <c r="D32">
        <f>Table24[[#This Row],[08/2024 Rating]]</f>
        <v>2</v>
      </c>
      <c r="E32">
        <f>Table24[[#This Row],[12/2024 Rating]]-Table24[[#This Row],[08/2024 Rating]]</f>
        <v>0</v>
      </c>
    </row>
    <row r="33" spans="1:5">
      <c r="A33" t="s">
        <v>18</v>
      </c>
      <c r="B33" t="s">
        <v>7</v>
      </c>
      <c r="C33">
        <v>3</v>
      </c>
      <c r="D33">
        <f>Table24[[#This Row],[08/2024 Rating]]</f>
        <v>3</v>
      </c>
      <c r="E33">
        <f>Table24[[#This Row],[12/2024 Rating]]-Table24[[#This Row],[08/2024 Rating]]</f>
        <v>0</v>
      </c>
    </row>
    <row r="34" spans="1:5">
      <c r="A34" t="s">
        <v>18</v>
      </c>
      <c r="B34" t="s">
        <v>8</v>
      </c>
      <c r="C34">
        <v>1</v>
      </c>
      <c r="D34">
        <f>Table24[[#This Row],[08/2024 Rating]]</f>
        <v>1</v>
      </c>
      <c r="E34">
        <f>Table24[[#This Row],[12/2024 Rating]]-Table24[[#This Row],[08/2024 Rating]]</f>
        <v>0</v>
      </c>
    </row>
    <row r="35" spans="1:5">
      <c r="A35" t="s">
        <v>18</v>
      </c>
      <c r="B35" t="s">
        <v>9</v>
      </c>
      <c r="C35">
        <v>1</v>
      </c>
      <c r="D35">
        <f>Table24[[#This Row],[08/2024 Rating]]</f>
        <v>1</v>
      </c>
      <c r="E35">
        <f>Table24[[#This Row],[12/2024 Rating]]-Table24[[#This Row],[08/2024 Rating]]</f>
        <v>0</v>
      </c>
    </row>
    <row r="36" spans="1:5">
      <c r="A36" t="s">
        <v>18</v>
      </c>
      <c r="B36" t="s">
        <v>10</v>
      </c>
      <c r="C36">
        <v>3</v>
      </c>
      <c r="D36">
        <f>Table24[[#This Row],[08/2024 Rating]]</f>
        <v>3</v>
      </c>
      <c r="E36">
        <f>Table24[[#This Row],[12/2024 Rating]]-Table24[[#This Row],[08/2024 Rating]]</f>
        <v>0</v>
      </c>
    </row>
    <row r="37" spans="1:5">
      <c r="A37" t="s">
        <v>18</v>
      </c>
      <c r="B37" t="s">
        <v>11</v>
      </c>
      <c r="C37">
        <v>3</v>
      </c>
      <c r="D37">
        <f>Table24[[#This Row],[08/2024 Rating]]</f>
        <v>3</v>
      </c>
      <c r="E37">
        <f>Table24[[#This Row],[12/2024 Rating]]-Table24[[#This Row],[08/2024 Rating]]</f>
        <v>0</v>
      </c>
    </row>
    <row r="38" spans="1:5">
      <c r="A38" t="s">
        <v>18</v>
      </c>
      <c r="B38" t="s">
        <v>12</v>
      </c>
      <c r="C38">
        <v>3</v>
      </c>
      <c r="D38">
        <f>Table24[[#This Row],[08/2024 Rating]]</f>
        <v>3</v>
      </c>
      <c r="E38">
        <f>Table24[[#This Row],[12/2024 Rating]]-Table24[[#This Row],[08/2024 Rating]]</f>
        <v>0</v>
      </c>
    </row>
    <row r="39" spans="1:5">
      <c r="A39" t="s">
        <v>18</v>
      </c>
      <c r="B39" t="s">
        <v>13</v>
      </c>
      <c r="C39">
        <v>3</v>
      </c>
      <c r="D39">
        <f>Table24[[#This Row],[08/2024 Rating]]</f>
        <v>3</v>
      </c>
      <c r="E39">
        <f>Table24[[#This Row],[12/2024 Rating]]-Table24[[#This Row],[08/2024 Rating]]</f>
        <v>0</v>
      </c>
    </row>
    <row r="40" spans="1:5">
      <c r="A40" t="s">
        <v>18</v>
      </c>
      <c r="B40" t="s">
        <v>14</v>
      </c>
      <c r="C40">
        <v>3</v>
      </c>
      <c r="D40">
        <f>Table24[[#This Row],[08/2024 Rating]]</f>
        <v>3</v>
      </c>
      <c r="E40">
        <f>Table24[[#This Row],[12/2024 Rating]]-Table24[[#This Row],[08/2024 Rating]]</f>
        <v>0</v>
      </c>
    </row>
    <row r="41" spans="1:5">
      <c r="A41" t="s">
        <v>18</v>
      </c>
      <c r="B41" t="s">
        <v>15</v>
      </c>
      <c r="C41">
        <v>3</v>
      </c>
      <c r="D41">
        <f>Table24[[#This Row],[08/2024 Rating]]</f>
        <v>3</v>
      </c>
      <c r="E41">
        <f>Table24[[#This Row],[12/2024 Rating]]-Table24[[#This Row],[08/2024 Rating]]</f>
        <v>0</v>
      </c>
    </row>
    <row r="42" spans="1:5">
      <c r="A42" t="s">
        <v>19</v>
      </c>
      <c r="B42" t="s">
        <v>6</v>
      </c>
      <c r="C42">
        <v>3</v>
      </c>
      <c r="D42">
        <f>Table24[[#This Row],[08/2024 Rating]]</f>
        <v>3</v>
      </c>
      <c r="E42">
        <f>Table24[[#This Row],[12/2024 Rating]]-Table24[[#This Row],[08/2024 Rating]]</f>
        <v>0</v>
      </c>
    </row>
    <row r="43" spans="1:5">
      <c r="A43" t="s">
        <v>19</v>
      </c>
      <c r="B43" t="s">
        <v>7</v>
      </c>
      <c r="C43">
        <v>3</v>
      </c>
      <c r="D43">
        <f>Table24[[#This Row],[08/2024 Rating]]</f>
        <v>3</v>
      </c>
      <c r="E43">
        <f>Table24[[#This Row],[12/2024 Rating]]-Table24[[#This Row],[08/2024 Rating]]</f>
        <v>0</v>
      </c>
    </row>
    <row r="44" spans="1:5">
      <c r="A44" t="s">
        <v>19</v>
      </c>
      <c r="B44" t="s">
        <v>8</v>
      </c>
      <c r="C44">
        <v>1</v>
      </c>
      <c r="D44">
        <f>Table24[[#This Row],[08/2024 Rating]]</f>
        <v>1</v>
      </c>
      <c r="E44">
        <f>Table24[[#This Row],[12/2024 Rating]]-Table24[[#This Row],[08/2024 Rating]]</f>
        <v>0</v>
      </c>
    </row>
    <row r="45" spans="1:5">
      <c r="A45" t="s">
        <v>19</v>
      </c>
      <c r="B45" t="s">
        <v>9</v>
      </c>
      <c r="C45">
        <v>1</v>
      </c>
      <c r="D45">
        <f>Table24[[#This Row],[08/2024 Rating]]</f>
        <v>1</v>
      </c>
      <c r="E45">
        <f>Table24[[#This Row],[12/2024 Rating]]-Table24[[#This Row],[08/2024 Rating]]</f>
        <v>0</v>
      </c>
    </row>
    <row r="46" spans="1:5">
      <c r="A46" t="s">
        <v>19</v>
      </c>
      <c r="B46" t="s">
        <v>10</v>
      </c>
      <c r="C46">
        <v>3</v>
      </c>
      <c r="D46">
        <f>Table24[[#This Row],[08/2024 Rating]]</f>
        <v>3</v>
      </c>
      <c r="E46">
        <f>Table24[[#This Row],[12/2024 Rating]]-Table24[[#This Row],[08/2024 Rating]]</f>
        <v>0</v>
      </c>
    </row>
    <row r="47" spans="1:5">
      <c r="A47" t="s">
        <v>19</v>
      </c>
      <c r="B47" t="s">
        <v>11</v>
      </c>
      <c r="C47">
        <v>3</v>
      </c>
      <c r="D47">
        <f>Table24[[#This Row],[08/2024 Rating]]</f>
        <v>3</v>
      </c>
      <c r="E47">
        <f>Table24[[#This Row],[12/2024 Rating]]-Table24[[#This Row],[08/2024 Rating]]</f>
        <v>0</v>
      </c>
    </row>
    <row r="48" spans="1:5">
      <c r="A48" t="s">
        <v>19</v>
      </c>
      <c r="B48" t="s">
        <v>12</v>
      </c>
      <c r="C48">
        <v>3</v>
      </c>
      <c r="D48">
        <f>Table24[[#This Row],[08/2024 Rating]]</f>
        <v>3</v>
      </c>
      <c r="E48">
        <f>Table24[[#This Row],[12/2024 Rating]]-Table24[[#This Row],[08/2024 Rating]]</f>
        <v>0</v>
      </c>
    </row>
    <row r="49" spans="1:5">
      <c r="A49" t="s">
        <v>19</v>
      </c>
      <c r="B49" t="s">
        <v>13</v>
      </c>
      <c r="C49">
        <v>3</v>
      </c>
      <c r="D49">
        <f>Table24[[#This Row],[08/2024 Rating]]</f>
        <v>3</v>
      </c>
      <c r="E49">
        <f>Table24[[#This Row],[12/2024 Rating]]-Table24[[#This Row],[08/2024 Rating]]</f>
        <v>0</v>
      </c>
    </row>
    <row r="50" spans="1:5">
      <c r="A50" t="s">
        <v>19</v>
      </c>
      <c r="B50" t="s">
        <v>14</v>
      </c>
      <c r="C50">
        <v>3</v>
      </c>
      <c r="D50">
        <f>Table24[[#This Row],[08/2024 Rating]]</f>
        <v>3</v>
      </c>
      <c r="E50">
        <f>Table24[[#This Row],[12/2024 Rating]]-Table24[[#This Row],[08/2024 Rating]]</f>
        <v>0</v>
      </c>
    </row>
    <row r="51" spans="1:5">
      <c r="A51" t="s">
        <v>19</v>
      </c>
      <c r="B51" t="s">
        <v>15</v>
      </c>
      <c r="C51">
        <v>1</v>
      </c>
      <c r="D51">
        <f>Table24[[#This Row],[08/2024 Rating]]</f>
        <v>1</v>
      </c>
      <c r="E51">
        <f>Table24[[#This Row],[12/2024 Rating]]-Table24[[#This Row],[08/2024 Rating]]</f>
        <v>0</v>
      </c>
    </row>
    <row r="52" spans="1:5">
      <c r="A52" t="s">
        <v>20</v>
      </c>
      <c r="B52" t="s">
        <v>6</v>
      </c>
      <c r="C52">
        <v>3</v>
      </c>
      <c r="D52">
        <f>Table24[[#This Row],[08/2024 Rating]]</f>
        <v>3</v>
      </c>
      <c r="E52">
        <f>Table24[[#This Row],[12/2024 Rating]]-Table24[[#This Row],[08/2024 Rating]]</f>
        <v>0</v>
      </c>
    </row>
    <row r="53" spans="1:5">
      <c r="A53" t="s">
        <v>20</v>
      </c>
      <c r="B53" t="s">
        <v>7</v>
      </c>
      <c r="C53">
        <v>3</v>
      </c>
      <c r="D53">
        <f>Table24[[#This Row],[08/2024 Rating]]</f>
        <v>3</v>
      </c>
      <c r="E53">
        <f>Table24[[#This Row],[12/2024 Rating]]-Table24[[#This Row],[08/2024 Rating]]</f>
        <v>0</v>
      </c>
    </row>
    <row r="54" spans="1:5">
      <c r="A54" t="s">
        <v>20</v>
      </c>
      <c r="B54" t="s">
        <v>8</v>
      </c>
      <c r="C54">
        <v>1</v>
      </c>
      <c r="D54">
        <f>Table24[[#This Row],[08/2024 Rating]]</f>
        <v>1</v>
      </c>
      <c r="E54">
        <f>Table24[[#This Row],[12/2024 Rating]]-Table24[[#This Row],[08/2024 Rating]]</f>
        <v>0</v>
      </c>
    </row>
    <row r="55" spans="1:5">
      <c r="A55" t="s">
        <v>20</v>
      </c>
      <c r="B55" t="s">
        <v>9</v>
      </c>
      <c r="C55">
        <v>1</v>
      </c>
      <c r="D55">
        <f>Table24[[#This Row],[08/2024 Rating]]</f>
        <v>1</v>
      </c>
      <c r="E55">
        <f>Table24[[#This Row],[12/2024 Rating]]-Table24[[#This Row],[08/2024 Rating]]</f>
        <v>0</v>
      </c>
    </row>
    <row r="56" spans="1:5">
      <c r="A56" t="s">
        <v>20</v>
      </c>
      <c r="B56" t="s">
        <v>10</v>
      </c>
      <c r="C56">
        <v>3</v>
      </c>
      <c r="D56">
        <f>Table24[[#This Row],[08/2024 Rating]]</f>
        <v>3</v>
      </c>
      <c r="E56">
        <f>Table24[[#This Row],[12/2024 Rating]]-Table24[[#This Row],[08/2024 Rating]]</f>
        <v>0</v>
      </c>
    </row>
    <row r="57" spans="1:5">
      <c r="A57" t="s">
        <v>20</v>
      </c>
      <c r="B57" t="s">
        <v>11</v>
      </c>
      <c r="C57">
        <v>3</v>
      </c>
      <c r="D57">
        <f>Table24[[#This Row],[08/2024 Rating]]</f>
        <v>3</v>
      </c>
      <c r="E57">
        <f>Table24[[#This Row],[12/2024 Rating]]-Table24[[#This Row],[08/2024 Rating]]</f>
        <v>0</v>
      </c>
    </row>
    <row r="58" spans="1:5">
      <c r="A58" t="s">
        <v>20</v>
      </c>
      <c r="B58" t="s">
        <v>12</v>
      </c>
      <c r="C58">
        <v>3</v>
      </c>
      <c r="D58">
        <f>Table24[[#This Row],[08/2024 Rating]]</f>
        <v>3</v>
      </c>
      <c r="E58">
        <f>Table24[[#This Row],[12/2024 Rating]]-Table24[[#This Row],[08/2024 Rating]]</f>
        <v>0</v>
      </c>
    </row>
    <row r="59" spans="1:5">
      <c r="A59" t="s">
        <v>20</v>
      </c>
      <c r="B59" t="s">
        <v>13</v>
      </c>
      <c r="C59">
        <v>3</v>
      </c>
      <c r="D59">
        <f>Table24[[#This Row],[08/2024 Rating]]</f>
        <v>3</v>
      </c>
      <c r="E59">
        <f>Table24[[#This Row],[12/2024 Rating]]-Table24[[#This Row],[08/2024 Rating]]</f>
        <v>0</v>
      </c>
    </row>
    <row r="60" spans="1:5">
      <c r="A60" t="s">
        <v>20</v>
      </c>
      <c r="B60" t="s">
        <v>14</v>
      </c>
      <c r="C60">
        <v>3</v>
      </c>
      <c r="D60">
        <f>Table24[[#This Row],[08/2024 Rating]]</f>
        <v>3</v>
      </c>
      <c r="E60">
        <f>Table24[[#This Row],[12/2024 Rating]]-Table24[[#This Row],[08/2024 Rating]]</f>
        <v>0</v>
      </c>
    </row>
    <row r="61" spans="1:5">
      <c r="A61" t="s">
        <v>20</v>
      </c>
      <c r="B61" t="s">
        <v>15</v>
      </c>
      <c r="C61">
        <v>3</v>
      </c>
      <c r="D61">
        <f>Table24[[#This Row],[08/2024 Rating]]</f>
        <v>3</v>
      </c>
      <c r="E61">
        <f>Table24[[#This Row],[12/2024 Rating]]-Table24[[#This Row],[08/2024 Rating]]</f>
        <v>0</v>
      </c>
    </row>
    <row r="62" spans="1:5">
      <c r="A62" t="s">
        <v>21</v>
      </c>
      <c r="B62" t="s">
        <v>6</v>
      </c>
      <c r="C62">
        <v>3</v>
      </c>
      <c r="D62">
        <f>Table24[[#This Row],[08/2024 Rating]]</f>
        <v>3</v>
      </c>
      <c r="E62">
        <f>Table24[[#This Row],[12/2024 Rating]]-Table24[[#This Row],[08/2024 Rating]]</f>
        <v>0</v>
      </c>
    </row>
    <row r="63" spans="1:5">
      <c r="A63" t="s">
        <v>21</v>
      </c>
      <c r="B63" t="s">
        <v>7</v>
      </c>
      <c r="C63">
        <v>3</v>
      </c>
      <c r="D63">
        <f>Table24[[#This Row],[08/2024 Rating]]</f>
        <v>3</v>
      </c>
      <c r="E63">
        <f>Table24[[#This Row],[12/2024 Rating]]-Table24[[#This Row],[08/2024 Rating]]</f>
        <v>0</v>
      </c>
    </row>
    <row r="64" spans="1:5">
      <c r="A64" t="s">
        <v>21</v>
      </c>
      <c r="B64" t="s">
        <v>8</v>
      </c>
      <c r="C64">
        <v>1</v>
      </c>
      <c r="D64">
        <f>Table24[[#This Row],[08/2024 Rating]]</f>
        <v>1</v>
      </c>
      <c r="E64">
        <f>Table24[[#This Row],[12/2024 Rating]]-Table24[[#This Row],[08/2024 Rating]]</f>
        <v>0</v>
      </c>
    </row>
    <row r="65" spans="1:5">
      <c r="A65" t="s">
        <v>21</v>
      </c>
      <c r="B65" t="s">
        <v>9</v>
      </c>
      <c r="C65">
        <v>1</v>
      </c>
      <c r="D65">
        <f>Table24[[#This Row],[08/2024 Rating]]</f>
        <v>1</v>
      </c>
      <c r="E65">
        <f>Table24[[#This Row],[12/2024 Rating]]-Table24[[#This Row],[08/2024 Rating]]</f>
        <v>0</v>
      </c>
    </row>
    <row r="66" spans="1:5">
      <c r="A66" t="s">
        <v>21</v>
      </c>
      <c r="B66" t="s">
        <v>10</v>
      </c>
      <c r="C66">
        <v>3</v>
      </c>
      <c r="D66">
        <f>Table24[[#This Row],[08/2024 Rating]]</f>
        <v>3</v>
      </c>
      <c r="E66">
        <f>Table24[[#This Row],[12/2024 Rating]]-Table24[[#This Row],[08/2024 Rating]]</f>
        <v>0</v>
      </c>
    </row>
    <row r="67" spans="1:5">
      <c r="A67" t="s">
        <v>21</v>
      </c>
      <c r="B67" t="s">
        <v>11</v>
      </c>
      <c r="C67">
        <v>1</v>
      </c>
      <c r="D67">
        <f>Table24[[#This Row],[08/2024 Rating]]</f>
        <v>1</v>
      </c>
      <c r="E67">
        <f>Table24[[#This Row],[12/2024 Rating]]-Table24[[#This Row],[08/2024 Rating]]</f>
        <v>0</v>
      </c>
    </row>
    <row r="68" spans="1:5">
      <c r="A68" t="s">
        <v>21</v>
      </c>
      <c r="B68" t="s">
        <v>12</v>
      </c>
      <c r="C68">
        <v>3</v>
      </c>
      <c r="D68">
        <f>Table24[[#This Row],[08/2024 Rating]]</f>
        <v>3</v>
      </c>
      <c r="E68">
        <f>Table24[[#This Row],[12/2024 Rating]]-Table24[[#This Row],[08/2024 Rating]]</f>
        <v>0</v>
      </c>
    </row>
    <row r="69" spans="1:5">
      <c r="A69" t="s">
        <v>21</v>
      </c>
      <c r="B69" t="s">
        <v>13</v>
      </c>
      <c r="C69">
        <v>3</v>
      </c>
      <c r="D69">
        <f>Table24[[#This Row],[08/2024 Rating]]</f>
        <v>3</v>
      </c>
      <c r="E69">
        <f>Table24[[#This Row],[12/2024 Rating]]-Table24[[#This Row],[08/2024 Rating]]</f>
        <v>0</v>
      </c>
    </row>
    <row r="70" spans="1:5">
      <c r="A70" t="s">
        <v>21</v>
      </c>
      <c r="B70" t="s">
        <v>14</v>
      </c>
      <c r="C70">
        <v>1</v>
      </c>
      <c r="D70">
        <f>Table24[[#This Row],[08/2024 Rating]]</f>
        <v>1</v>
      </c>
      <c r="E70">
        <f>Table24[[#This Row],[12/2024 Rating]]-Table24[[#This Row],[08/2024 Rating]]</f>
        <v>0</v>
      </c>
    </row>
    <row r="71" spans="1:5">
      <c r="A71" t="s">
        <v>21</v>
      </c>
      <c r="B71" t="s">
        <v>15</v>
      </c>
      <c r="C71">
        <v>1</v>
      </c>
      <c r="D71">
        <f>Table24[[#This Row],[08/2024 Rating]]</f>
        <v>1</v>
      </c>
      <c r="E71">
        <f>Table24[[#This Row],[12/2024 Rating]]-Table24[[#This Row],[08/2024 Rating]]</f>
        <v>0</v>
      </c>
    </row>
    <row r="72" spans="1:5">
      <c r="A72" t="s">
        <v>22</v>
      </c>
      <c r="B72" t="s">
        <v>6</v>
      </c>
      <c r="C72">
        <v>3</v>
      </c>
      <c r="D72">
        <f>Table24[[#This Row],[08/2024 Rating]]</f>
        <v>3</v>
      </c>
      <c r="E72">
        <f>Table24[[#This Row],[12/2024 Rating]]-Table24[[#This Row],[08/2024 Rating]]</f>
        <v>0</v>
      </c>
    </row>
    <row r="73" spans="1:5">
      <c r="A73" t="s">
        <v>22</v>
      </c>
      <c r="B73" t="s">
        <v>7</v>
      </c>
      <c r="C73">
        <v>3</v>
      </c>
      <c r="D73">
        <f>Table24[[#This Row],[08/2024 Rating]]</f>
        <v>3</v>
      </c>
      <c r="E73">
        <f>Table24[[#This Row],[12/2024 Rating]]-Table24[[#This Row],[08/2024 Rating]]</f>
        <v>0</v>
      </c>
    </row>
    <row r="74" spans="1:5">
      <c r="A74" t="s">
        <v>22</v>
      </c>
      <c r="B74" t="s">
        <v>8</v>
      </c>
      <c r="C74">
        <v>1</v>
      </c>
      <c r="D74">
        <f>Table24[[#This Row],[08/2024 Rating]]</f>
        <v>1</v>
      </c>
      <c r="E74">
        <f>Table24[[#This Row],[12/2024 Rating]]-Table24[[#This Row],[08/2024 Rating]]</f>
        <v>0</v>
      </c>
    </row>
    <row r="75" spans="1:5">
      <c r="A75" t="s">
        <v>22</v>
      </c>
      <c r="B75" t="s">
        <v>9</v>
      </c>
      <c r="C75">
        <v>1</v>
      </c>
      <c r="D75">
        <f>Table24[[#This Row],[08/2024 Rating]]</f>
        <v>1</v>
      </c>
      <c r="E75">
        <f>Table24[[#This Row],[12/2024 Rating]]-Table24[[#This Row],[08/2024 Rating]]</f>
        <v>0</v>
      </c>
    </row>
    <row r="76" spans="1:5">
      <c r="A76" t="s">
        <v>22</v>
      </c>
      <c r="B76" t="s">
        <v>10</v>
      </c>
      <c r="C76">
        <v>3</v>
      </c>
      <c r="D76">
        <f>Table24[[#This Row],[08/2024 Rating]]</f>
        <v>3</v>
      </c>
      <c r="E76">
        <f>Table24[[#This Row],[12/2024 Rating]]-Table24[[#This Row],[08/2024 Rating]]</f>
        <v>0</v>
      </c>
    </row>
    <row r="77" spans="1:5">
      <c r="A77" t="s">
        <v>22</v>
      </c>
      <c r="B77" t="s">
        <v>11</v>
      </c>
      <c r="C77">
        <v>3</v>
      </c>
      <c r="D77">
        <f>Table24[[#This Row],[08/2024 Rating]]</f>
        <v>3</v>
      </c>
      <c r="E77">
        <f>Table24[[#This Row],[12/2024 Rating]]-Table24[[#This Row],[08/2024 Rating]]</f>
        <v>0</v>
      </c>
    </row>
    <row r="78" spans="1:5">
      <c r="A78" t="s">
        <v>22</v>
      </c>
      <c r="B78" t="s">
        <v>12</v>
      </c>
      <c r="C78">
        <v>3</v>
      </c>
      <c r="D78">
        <f>Table24[[#This Row],[08/2024 Rating]]</f>
        <v>3</v>
      </c>
      <c r="E78">
        <f>Table24[[#This Row],[12/2024 Rating]]-Table24[[#This Row],[08/2024 Rating]]</f>
        <v>0</v>
      </c>
    </row>
    <row r="79" spans="1:5">
      <c r="A79" t="s">
        <v>22</v>
      </c>
      <c r="B79" t="s">
        <v>13</v>
      </c>
      <c r="C79">
        <v>3</v>
      </c>
      <c r="D79">
        <f>Table24[[#This Row],[08/2024 Rating]]</f>
        <v>3</v>
      </c>
      <c r="E79">
        <f>Table24[[#This Row],[12/2024 Rating]]-Table24[[#This Row],[08/2024 Rating]]</f>
        <v>0</v>
      </c>
    </row>
    <row r="80" spans="1:5">
      <c r="A80" t="s">
        <v>22</v>
      </c>
      <c r="B80" t="s">
        <v>14</v>
      </c>
      <c r="C80">
        <v>1</v>
      </c>
      <c r="D80">
        <f>Table24[[#This Row],[08/2024 Rating]]</f>
        <v>1</v>
      </c>
      <c r="E80">
        <f>Table24[[#This Row],[12/2024 Rating]]-Table24[[#This Row],[08/2024 Rating]]</f>
        <v>0</v>
      </c>
    </row>
    <row r="81" spans="1:5">
      <c r="A81" t="s">
        <v>22</v>
      </c>
      <c r="B81" t="s">
        <v>15</v>
      </c>
      <c r="C81">
        <v>3</v>
      </c>
      <c r="D81">
        <f>Table24[[#This Row],[08/2024 Rating]]</f>
        <v>3</v>
      </c>
      <c r="E81">
        <f>Table24[[#This Row],[12/2024 Rating]]-Table24[[#This Row],[08/2024 Rating]]</f>
        <v>0</v>
      </c>
    </row>
    <row r="82" spans="1:5">
      <c r="A82" t="s">
        <v>23</v>
      </c>
      <c r="B82" t="s">
        <v>6</v>
      </c>
      <c r="C82">
        <v>3</v>
      </c>
      <c r="D82">
        <f>Table24[[#This Row],[08/2024 Rating]]</f>
        <v>3</v>
      </c>
      <c r="E82">
        <f>Table24[[#This Row],[12/2024 Rating]]-Table24[[#This Row],[08/2024 Rating]]</f>
        <v>0</v>
      </c>
    </row>
    <row r="83" spans="1:5">
      <c r="A83" t="s">
        <v>23</v>
      </c>
      <c r="B83" t="s">
        <v>7</v>
      </c>
      <c r="C83">
        <v>3</v>
      </c>
      <c r="D83">
        <f>Table24[[#This Row],[08/2024 Rating]]</f>
        <v>3</v>
      </c>
      <c r="E83">
        <f>Table24[[#This Row],[12/2024 Rating]]-Table24[[#This Row],[08/2024 Rating]]</f>
        <v>0</v>
      </c>
    </row>
    <row r="84" spans="1:5">
      <c r="A84" t="s">
        <v>23</v>
      </c>
      <c r="B84" t="s">
        <v>8</v>
      </c>
      <c r="C84">
        <v>1</v>
      </c>
      <c r="D84">
        <f>Table24[[#This Row],[08/2024 Rating]]</f>
        <v>1</v>
      </c>
      <c r="E84">
        <f>Table24[[#This Row],[12/2024 Rating]]-Table24[[#This Row],[08/2024 Rating]]</f>
        <v>0</v>
      </c>
    </row>
    <row r="85" spans="1:5">
      <c r="A85" t="s">
        <v>23</v>
      </c>
      <c r="B85" t="s">
        <v>9</v>
      </c>
      <c r="C85">
        <v>1</v>
      </c>
      <c r="D85">
        <f>Table24[[#This Row],[08/2024 Rating]]</f>
        <v>1</v>
      </c>
      <c r="E85">
        <f>Table24[[#This Row],[12/2024 Rating]]-Table24[[#This Row],[08/2024 Rating]]</f>
        <v>0</v>
      </c>
    </row>
    <row r="86" spans="1:5">
      <c r="A86" t="s">
        <v>23</v>
      </c>
      <c r="B86" t="s">
        <v>10</v>
      </c>
      <c r="C86">
        <v>2</v>
      </c>
      <c r="D86">
        <f>Table24[[#This Row],[08/2024 Rating]]</f>
        <v>2</v>
      </c>
      <c r="E86">
        <f>Table24[[#This Row],[12/2024 Rating]]-Table24[[#This Row],[08/2024 Rating]]</f>
        <v>0</v>
      </c>
    </row>
    <row r="87" spans="1:5">
      <c r="A87" t="s">
        <v>23</v>
      </c>
      <c r="B87" t="s">
        <v>11</v>
      </c>
      <c r="C87">
        <v>1</v>
      </c>
      <c r="D87">
        <f>Table24[[#This Row],[08/2024 Rating]]</f>
        <v>1</v>
      </c>
      <c r="E87">
        <f>Table24[[#This Row],[12/2024 Rating]]-Table24[[#This Row],[08/2024 Rating]]</f>
        <v>0</v>
      </c>
    </row>
    <row r="88" spans="1:5">
      <c r="A88" t="s">
        <v>23</v>
      </c>
      <c r="B88" t="s">
        <v>12</v>
      </c>
      <c r="C88">
        <v>2</v>
      </c>
      <c r="D88">
        <f>Table24[[#This Row],[08/2024 Rating]]</f>
        <v>2</v>
      </c>
      <c r="E88">
        <f>Table24[[#This Row],[12/2024 Rating]]-Table24[[#This Row],[08/2024 Rating]]</f>
        <v>0</v>
      </c>
    </row>
    <row r="89" spans="1:5">
      <c r="A89" t="s">
        <v>23</v>
      </c>
      <c r="B89" t="s">
        <v>13</v>
      </c>
      <c r="C89">
        <v>2</v>
      </c>
      <c r="D89">
        <f>Table24[[#This Row],[08/2024 Rating]]</f>
        <v>2</v>
      </c>
      <c r="E89">
        <f>Table24[[#This Row],[12/2024 Rating]]-Table24[[#This Row],[08/2024 Rating]]</f>
        <v>0</v>
      </c>
    </row>
    <row r="90" spans="1:5">
      <c r="A90" t="s">
        <v>23</v>
      </c>
      <c r="B90" t="s">
        <v>14</v>
      </c>
      <c r="C90">
        <v>2</v>
      </c>
      <c r="D90">
        <f>Table24[[#This Row],[08/2024 Rating]]</f>
        <v>2</v>
      </c>
      <c r="E90">
        <f>Table24[[#This Row],[12/2024 Rating]]-Table24[[#This Row],[08/2024 Rating]]</f>
        <v>0</v>
      </c>
    </row>
    <row r="91" spans="1:5">
      <c r="A91" t="s">
        <v>23</v>
      </c>
      <c r="B91" t="s">
        <v>15</v>
      </c>
      <c r="C91">
        <v>2</v>
      </c>
      <c r="D91">
        <f>Table24[[#This Row],[08/2024 Rating]]</f>
        <v>2</v>
      </c>
      <c r="E91">
        <f>Table24[[#This Row],[12/2024 Rating]]-Table24[[#This Row],[08/2024 Rating]]</f>
        <v>0</v>
      </c>
    </row>
    <row r="92" spans="1:5">
      <c r="A92" t="s">
        <v>24</v>
      </c>
      <c r="B92" t="s">
        <v>6</v>
      </c>
      <c r="C92">
        <v>3</v>
      </c>
      <c r="D92">
        <f>Table24[[#This Row],[08/2024 Rating]]</f>
        <v>3</v>
      </c>
      <c r="E92">
        <f>Table24[[#This Row],[12/2024 Rating]]-Table24[[#This Row],[08/2024 Rating]]</f>
        <v>0</v>
      </c>
    </row>
    <row r="93" spans="1:5">
      <c r="A93" t="s">
        <v>24</v>
      </c>
      <c r="B93" t="s">
        <v>7</v>
      </c>
      <c r="C93">
        <v>3</v>
      </c>
      <c r="D93">
        <f>Table24[[#This Row],[08/2024 Rating]]</f>
        <v>3</v>
      </c>
      <c r="E93">
        <f>Table24[[#This Row],[12/2024 Rating]]-Table24[[#This Row],[08/2024 Rating]]</f>
        <v>0</v>
      </c>
    </row>
    <row r="94" spans="1:5">
      <c r="A94" t="s">
        <v>24</v>
      </c>
      <c r="B94" t="s">
        <v>8</v>
      </c>
      <c r="C94">
        <v>1</v>
      </c>
      <c r="D94">
        <f>Table24[[#This Row],[08/2024 Rating]]</f>
        <v>1</v>
      </c>
      <c r="E94">
        <f>Table24[[#This Row],[12/2024 Rating]]-Table24[[#This Row],[08/2024 Rating]]</f>
        <v>0</v>
      </c>
    </row>
    <row r="95" spans="1:5">
      <c r="A95" t="s">
        <v>24</v>
      </c>
      <c r="B95" t="s">
        <v>9</v>
      </c>
      <c r="C95">
        <v>1</v>
      </c>
      <c r="D95">
        <f>Table24[[#This Row],[08/2024 Rating]]</f>
        <v>1</v>
      </c>
      <c r="E95">
        <f>Table24[[#This Row],[12/2024 Rating]]-Table24[[#This Row],[08/2024 Rating]]</f>
        <v>0</v>
      </c>
    </row>
    <row r="96" spans="1:5">
      <c r="A96" t="s">
        <v>24</v>
      </c>
      <c r="B96" t="s">
        <v>10</v>
      </c>
      <c r="C96">
        <v>3</v>
      </c>
      <c r="D96">
        <f>Table24[[#This Row],[08/2024 Rating]]</f>
        <v>3</v>
      </c>
      <c r="E96">
        <f>Table24[[#This Row],[12/2024 Rating]]-Table24[[#This Row],[08/2024 Rating]]</f>
        <v>0</v>
      </c>
    </row>
    <row r="97" spans="1:5">
      <c r="A97" t="s">
        <v>24</v>
      </c>
      <c r="B97" t="s">
        <v>11</v>
      </c>
      <c r="C97">
        <v>3</v>
      </c>
      <c r="D97">
        <f>Table24[[#This Row],[08/2024 Rating]]</f>
        <v>3</v>
      </c>
      <c r="E97">
        <f>Table24[[#This Row],[12/2024 Rating]]-Table24[[#This Row],[08/2024 Rating]]</f>
        <v>0</v>
      </c>
    </row>
    <row r="98" spans="1:5">
      <c r="A98" t="s">
        <v>24</v>
      </c>
      <c r="B98" t="s">
        <v>12</v>
      </c>
      <c r="C98">
        <v>3</v>
      </c>
      <c r="D98">
        <f>Table24[[#This Row],[08/2024 Rating]]</f>
        <v>3</v>
      </c>
      <c r="E98">
        <f>Table24[[#This Row],[12/2024 Rating]]-Table24[[#This Row],[08/2024 Rating]]</f>
        <v>0</v>
      </c>
    </row>
    <row r="99" spans="1:5">
      <c r="A99" t="s">
        <v>24</v>
      </c>
      <c r="B99" t="s">
        <v>13</v>
      </c>
      <c r="C99">
        <v>3</v>
      </c>
      <c r="D99">
        <f>Table24[[#This Row],[08/2024 Rating]]</f>
        <v>3</v>
      </c>
      <c r="E99">
        <f>Table24[[#This Row],[12/2024 Rating]]-Table24[[#This Row],[08/2024 Rating]]</f>
        <v>0</v>
      </c>
    </row>
    <row r="100" spans="1:5">
      <c r="A100" t="s">
        <v>24</v>
      </c>
      <c r="B100" t="s">
        <v>14</v>
      </c>
      <c r="C100">
        <v>1</v>
      </c>
      <c r="D100">
        <f>Table24[[#This Row],[08/2024 Rating]]</f>
        <v>1</v>
      </c>
      <c r="E100">
        <f>Table24[[#This Row],[12/2024 Rating]]-Table24[[#This Row],[08/2024 Rating]]</f>
        <v>0</v>
      </c>
    </row>
    <row r="101" spans="1:5">
      <c r="A101" t="s">
        <v>24</v>
      </c>
      <c r="B101" t="s">
        <v>15</v>
      </c>
      <c r="C101">
        <v>3</v>
      </c>
      <c r="D101">
        <f>Table24[[#This Row],[08/2024 Rating]]</f>
        <v>3</v>
      </c>
      <c r="E101">
        <f>Table24[[#This Row],[12/2024 Rating]]-Table24[[#This Row],[08/2024 Rating]]</f>
        <v>0</v>
      </c>
    </row>
    <row r="102" spans="1:5">
      <c r="A102" t="s">
        <v>25</v>
      </c>
      <c r="B102" t="s">
        <v>6</v>
      </c>
      <c r="C102">
        <v>3</v>
      </c>
      <c r="D102">
        <f>Table24[[#This Row],[08/2024 Rating]]</f>
        <v>3</v>
      </c>
      <c r="E102">
        <f>Table24[[#This Row],[12/2024 Rating]]-Table24[[#This Row],[08/2024 Rating]]</f>
        <v>0</v>
      </c>
    </row>
    <row r="103" spans="1:5">
      <c r="A103" t="s">
        <v>25</v>
      </c>
      <c r="B103" t="s">
        <v>7</v>
      </c>
      <c r="C103">
        <v>3</v>
      </c>
      <c r="D103">
        <f>Table24[[#This Row],[08/2024 Rating]]</f>
        <v>3</v>
      </c>
      <c r="E103">
        <f>Table24[[#This Row],[12/2024 Rating]]-Table24[[#This Row],[08/2024 Rating]]</f>
        <v>0</v>
      </c>
    </row>
    <row r="104" spans="1:5">
      <c r="A104" t="s">
        <v>25</v>
      </c>
      <c r="B104" t="s">
        <v>8</v>
      </c>
      <c r="C104">
        <v>1</v>
      </c>
      <c r="D104">
        <f>Table24[[#This Row],[08/2024 Rating]]</f>
        <v>1</v>
      </c>
      <c r="E104">
        <f>Table24[[#This Row],[12/2024 Rating]]-Table24[[#This Row],[08/2024 Rating]]</f>
        <v>0</v>
      </c>
    </row>
    <row r="105" spans="1:5">
      <c r="A105" t="s">
        <v>25</v>
      </c>
      <c r="B105" t="s">
        <v>9</v>
      </c>
      <c r="C105">
        <v>2</v>
      </c>
      <c r="D105">
        <f>Table24[[#This Row],[08/2024 Rating]]</f>
        <v>2</v>
      </c>
      <c r="E105">
        <f>Table24[[#This Row],[12/2024 Rating]]-Table24[[#This Row],[08/2024 Rating]]</f>
        <v>0</v>
      </c>
    </row>
    <row r="106" spans="1:5">
      <c r="A106" t="s">
        <v>25</v>
      </c>
      <c r="B106" t="s">
        <v>10</v>
      </c>
      <c r="C106">
        <v>3</v>
      </c>
      <c r="D106">
        <f>Table24[[#This Row],[08/2024 Rating]]</f>
        <v>3</v>
      </c>
      <c r="E106">
        <f>Table24[[#This Row],[12/2024 Rating]]-Table24[[#This Row],[08/2024 Rating]]</f>
        <v>0</v>
      </c>
    </row>
    <row r="107" spans="1:5">
      <c r="A107" t="s">
        <v>25</v>
      </c>
      <c r="B107" t="s">
        <v>11</v>
      </c>
      <c r="C107">
        <v>3</v>
      </c>
      <c r="D107">
        <f>Table24[[#This Row],[08/2024 Rating]]</f>
        <v>3</v>
      </c>
      <c r="E107">
        <f>Table24[[#This Row],[12/2024 Rating]]-Table24[[#This Row],[08/2024 Rating]]</f>
        <v>0</v>
      </c>
    </row>
    <row r="108" spans="1:5">
      <c r="A108" t="s">
        <v>25</v>
      </c>
      <c r="B108" t="s">
        <v>12</v>
      </c>
      <c r="C108">
        <v>3</v>
      </c>
      <c r="D108">
        <f>Table24[[#This Row],[08/2024 Rating]]</f>
        <v>3</v>
      </c>
      <c r="E108">
        <f>Table24[[#This Row],[12/2024 Rating]]-Table24[[#This Row],[08/2024 Rating]]</f>
        <v>0</v>
      </c>
    </row>
    <row r="109" spans="1:5">
      <c r="A109" t="s">
        <v>25</v>
      </c>
      <c r="B109" t="s">
        <v>13</v>
      </c>
      <c r="C109">
        <v>3</v>
      </c>
      <c r="D109">
        <f>Table24[[#This Row],[08/2024 Rating]]</f>
        <v>3</v>
      </c>
      <c r="E109">
        <f>Table24[[#This Row],[12/2024 Rating]]-Table24[[#This Row],[08/2024 Rating]]</f>
        <v>0</v>
      </c>
    </row>
    <row r="110" spans="1:5">
      <c r="A110" t="s">
        <v>25</v>
      </c>
      <c r="B110" t="s">
        <v>14</v>
      </c>
      <c r="C110">
        <v>3</v>
      </c>
      <c r="D110">
        <f>Table24[[#This Row],[08/2024 Rating]]</f>
        <v>3</v>
      </c>
      <c r="E110">
        <f>Table24[[#This Row],[12/2024 Rating]]-Table24[[#This Row],[08/2024 Rating]]</f>
        <v>0</v>
      </c>
    </row>
    <row r="111" spans="1:5">
      <c r="A111" t="s">
        <v>25</v>
      </c>
      <c r="B111" t="s">
        <v>15</v>
      </c>
      <c r="C111">
        <v>3</v>
      </c>
      <c r="D111">
        <f>Table24[[#This Row],[08/2024 Rating]]</f>
        <v>3</v>
      </c>
      <c r="E111">
        <f>Table24[[#This Row],[12/2024 Rating]]-Table24[[#This Row],[08/2024 Rating]]</f>
        <v>0</v>
      </c>
    </row>
    <row r="112" spans="1:5">
      <c r="A112" t="s">
        <v>26</v>
      </c>
      <c r="B112" t="s">
        <v>6</v>
      </c>
      <c r="C112">
        <v>1</v>
      </c>
      <c r="D112">
        <f>Table24[[#This Row],[08/2024 Rating]]</f>
        <v>1</v>
      </c>
      <c r="E112">
        <f>Table24[[#This Row],[12/2024 Rating]]-Table24[[#This Row],[08/2024 Rating]]</f>
        <v>0</v>
      </c>
    </row>
    <row r="113" spans="1:5">
      <c r="A113" t="s">
        <v>26</v>
      </c>
      <c r="B113" t="s">
        <v>7</v>
      </c>
      <c r="C113">
        <v>1</v>
      </c>
      <c r="D113">
        <f>Table24[[#This Row],[08/2024 Rating]]</f>
        <v>1</v>
      </c>
      <c r="E113">
        <f>Table24[[#This Row],[12/2024 Rating]]-Table24[[#This Row],[08/2024 Rating]]</f>
        <v>0</v>
      </c>
    </row>
    <row r="114" spans="1:5">
      <c r="A114" t="s">
        <v>26</v>
      </c>
      <c r="B114" t="s">
        <v>8</v>
      </c>
      <c r="C114">
        <v>1</v>
      </c>
      <c r="D114">
        <f>Table24[[#This Row],[08/2024 Rating]]</f>
        <v>1</v>
      </c>
      <c r="E114">
        <f>Table24[[#This Row],[12/2024 Rating]]-Table24[[#This Row],[08/2024 Rating]]</f>
        <v>0</v>
      </c>
    </row>
    <row r="115" spans="1:5">
      <c r="A115" t="s">
        <v>26</v>
      </c>
      <c r="B115" t="s">
        <v>9</v>
      </c>
      <c r="C115">
        <v>1</v>
      </c>
      <c r="D115">
        <f>Table24[[#This Row],[08/2024 Rating]]</f>
        <v>1</v>
      </c>
      <c r="E115">
        <f>Table24[[#This Row],[12/2024 Rating]]-Table24[[#This Row],[08/2024 Rating]]</f>
        <v>0</v>
      </c>
    </row>
    <row r="116" spans="1:5">
      <c r="A116" t="s">
        <v>26</v>
      </c>
      <c r="B116" t="s">
        <v>10</v>
      </c>
      <c r="C116">
        <v>1</v>
      </c>
      <c r="D116">
        <f>Table24[[#This Row],[08/2024 Rating]]</f>
        <v>1</v>
      </c>
      <c r="E116">
        <f>Table24[[#This Row],[12/2024 Rating]]-Table24[[#This Row],[08/2024 Rating]]</f>
        <v>0</v>
      </c>
    </row>
    <row r="117" spans="1:5">
      <c r="A117" t="s">
        <v>26</v>
      </c>
      <c r="B117" t="s">
        <v>11</v>
      </c>
      <c r="C117">
        <v>1</v>
      </c>
      <c r="D117">
        <f>Table24[[#This Row],[08/2024 Rating]]</f>
        <v>1</v>
      </c>
      <c r="E117">
        <f>Table24[[#This Row],[12/2024 Rating]]-Table24[[#This Row],[08/2024 Rating]]</f>
        <v>0</v>
      </c>
    </row>
    <row r="118" spans="1:5">
      <c r="A118" t="s">
        <v>26</v>
      </c>
      <c r="B118" t="s">
        <v>12</v>
      </c>
      <c r="C118">
        <v>1</v>
      </c>
      <c r="D118">
        <f>Table24[[#This Row],[08/2024 Rating]]</f>
        <v>1</v>
      </c>
      <c r="E118">
        <f>Table24[[#This Row],[12/2024 Rating]]-Table24[[#This Row],[08/2024 Rating]]</f>
        <v>0</v>
      </c>
    </row>
    <row r="119" spans="1:5">
      <c r="A119" t="s">
        <v>26</v>
      </c>
      <c r="B119" t="s">
        <v>13</v>
      </c>
      <c r="C119">
        <v>1</v>
      </c>
      <c r="D119">
        <f>Table24[[#This Row],[08/2024 Rating]]</f>
        <v>1</v>
      </c>
      <c r="E119">
        <f>Table24[[#This Row],[12/2024 Rating]]-Table24[[#This Row],[08/2024 Rating]]</f>
        <v>0</v>
      </c>
    </row>
    <row r="120" spans="1:5">
      <c r="A120" t="s">
        <v>26</v>
      </c>
      <c r="B120" t="s">
        <v>14</v>
      </c>
      <c r="C120">
        <v>1</v>
      </c>
      <c r="D120">
        <f>Table24[[#This Row],[08/2024 Rating]]</f>
        <v>1</v>
      </c>
      <c r="E120">
        <f>Table24[[#This Row],[12/2024 Rating]]-Table24[[#This Row],[08/2024 Rating]]</f>
        <v>0</v>
      </c>
    </row>
    <row r="121" spans="1:5">
      <c r="A121" t="s">
        <v>26</v>
      </c>
      <c r="B121" t="s">
        <v>15</v>
      </c>
      <c r="C121">
        <v>1</v>
      </c>
      <c r="D121">
        <f>Table24[[#This Row],[08/2024 Rating]]</f>
        <v>1</v>
      </c>
      <c r="E121">
        <f>Table24[[#This Row],[12/2024 Rating]]-Table24[[#This Row],[08/2024 Rating]]</f>
        <v>0</v>
      </c>
    </row>
    <row r="122" spans="1:5">
      <c r="A122" t="s">
        <v>27</v>
      </c>
      <c r="B122" t="s">
        <v>6</v>
      </c>
      <c r="C122">
        <v>3</v>
      </c>
      <c r="D122">
        <f>Table24[[#This Row],[08/2024 Rating]]</f>
        <v>3</v>
      </c>
      <c r="E122">
        <f>Table24[[#This Row],[12/2024 Rating]]-Table24[[#This Row],[08/2024 Rating]]</f>
        <v>0</v>
      </c>
    </row>
    <row r="123" spans="1:5">
      <c r="A123" t="s">
        <v>27</v>
      </c>
      <c r="B123" t="s">
        <v>7</v>
      </c>
      <c r="C123">
        <v>3</v>
      </c>
      <c r="D123">
        <f>Table24[[#This Row],[08/2024 Rating]]</f>
        <v>3</v>
      </c>
      <c r="E123">
        <f>Table24[[#This Row],[12/2024 Rating]]-Table24[[#This Row],[08/2024 Rating]]</f>
        <v>0</v>
      </c>
    </row>
    <row r="124" spans="1:5">
      <c r="A124" t="s">
        <v>27</v>
      </c>
      <c r="B124" t="s">
        <v>8</v>
      </c>
      <c r="C124">
        <v>1</v>
      </c>
      <c r="D124">
        <f>Table24[[#This Row],[08/2024 Rating]]</f>
        <v>1</v>
      </c>
      <c r="E124">
        <f>Table24[[#This Row],[12/2024 Rating]]-Table24[[#This Row],[08/2024 Rating]]</f>
        <v>0</v>
      </c>
    </row>
    <row r="125" spans="1:5">
      <c r="A125" t="s">
        <v>27</v>
      </c>
      <c r="B125" t="s">
        <v>9</v>
      </c>
      <c r="C125">
        <v>3</v>
      </c>
      <c r="D125">
        <f>Table24[[#This Row],[08/2024 Rating]]</f>
        <v>3</v>
      </c>
      <c r="E125">
        <f>Table24[[#This Row],[12/2024 Rating]]-Table24[[#This Row],[08/2024 Rating]]</f>
        <v>0</v>
      </c>
    </row>
    <row r="126" spans="1:5">
      <c r="A126" t="s">
        <v>27</v>
      </c>
      <c r="B126" t="s">
        <v>10</v>
      </c>
      <c r="C126">
        <v>3</v>
      </c>
      <c r="D126">
        <f>Table24[[#This Row],[08/2024 Rating]]</f>
        <v>3</v>
      </c>
      <c r="E126">
        <f>Table24[[#This Row],[12/2024 Rating]]-Table24[[#This Row],[08/2024 Rating]]</f>
        <v>0</v>
      </c>
    </row>
    <row r="127" spans="1:5">
      <c r="A127" t="s">
        <v>27</v>
      </c>
      <c r="B127" t="s">
        <v>11</v>
      </c>
      <c r="C127">
        <v>1</v>
      </c>
      <c r="D127">
        <f>Table24[[#This Row],[08/2024 Rating]]</f>
        <v>1</v>
      </c>
      <c r="E127">
        <f>Table24[[#This Row],[12/2024 Rating]]-Table24[[#This Row],[08/2024 Rating]]</f>
        <v>0</v>
      </c>
    </row>
    <row r="128" spans="1:5">
      <c r="A128" t="s">
        <v>27</v>
      </c>
      <c r="B128" t="s">
        <v>12</v>
      </c>
      <c r="C128">
        <v>3</v>
      </c>
      <c r="D128">
        <f>Table24[[#This Row],[08/2024 Rating]]</f>
        <v>3</v>
      </c>
      <c r="E128">
        <f>Table24[[#This Row],[12/2024 Rating]]-Table24[[#This Row],[08/2024 Rating]]</f>
        <v>0</v>
      </c>
    </row>
    <row r="129" spans="1:5">
      <c r="A129" t="s">
        <v>27</v>
      </c>
      <c r="B129" t="s">
        <v>13</v>
      </c>
      <c r="C129">
        <v>3</v>
      </c>
      <c r="D129">
        <f>Table24[[#This Row],[08/2024 Rating]]</f>
        <v>3</v>
      </c>
      <c r="E129">
        <f>Table24[[#This Row],[12/2024 Rating]]-Table24[[#This Row],[08/2024 Rating]]</f>
        <v>0</v>
      </c>
    </row>
    <row r="130" spans="1:5">
      <c r="A130" t="s">
        <v>27</v>
      </c>
      <c r="B130" t="s">
        <v>14</v>
      </c>
      <c r="C130">
        <v>1</v>
      </c>
      <c r="D130">
        <f>Table24[[#This Row],[08/2024 Rating]]</f>
        <v>1</v>
      </c>
      <c r="E130">
        <f>Table24[[#This Row],[12/2024 Rating]]-Table24[[#This Row],[08/2024 Rating]]</f>
        <v>0</v>
      </c>
    </row>
    <row r="131" spans="1:5">
      <c r="A131" t="s">
        <v>27</v>
      </c>
      <c r="B131" t="s">
        <v>15</v>
      </c>
      <c r="C131">
        <v>1</v>
      </c>
      <c r="D131">
        <f>Table24[[#This Row],[08/2024 Rating]]</f>
        <v>1</v>
      </c>
      <c r="E131">
        <f>Table24[[#This Row],[12/2024 Rating]]-Table24[[#This Row],[08/2024 Rating]]</f>
        <v>0</v>
      </c>
    </row>
    <row r="132" spans="1:5">
      <c r="A132" t="s">
        <v>29</v>
      </c>
      <c r="B132" t="s">
        <v>6</v>
      </c>
      <c r="C132">
        <v>1</v>
      </c>
      <c r="D132">
        <f>Table24[[#This Row],[08/2024 Rating]]</f>
        <v>1</v>
      </c>
      <c r="E132">
        <f>Table24[[#This Row],[12/2024 Rating]]-Table24[[#This Row],[08/2024 Rating]]</f>
        <v>0</v>
      </c>
    </row>
    <row r="133" spans="1:5">
      <c r="A133" t="s">
        <v>29</v>
      </c>
      <c r="B133" t="s">
        <v>7</v>
      </c>
      <c r="C133">
        <v>1</v>
      </c>
      <c r="D133">
        <f>Table24[[#This Row],[08/2024 Rating]]</f>
        <v>1</v>
      </c>
      <c r="E133">
        <f>Table24[[#This Row],[12/2024 Rating]]-Table24[[#This Row],[08/2024 Rating]]</f>
        <v>0</v>
      </c>
    </row>
    <row r="134" spans="1:5">
      <c r="A134" t="s">
        <v>29</v>
      </c>
      <c r="B134" t="s">
        <v>8</v>
      </c>
      <c r="C134">
        <v>1</v>
      </c>
      <c r="D134">
        <f>Table24[[#This Row],[08/2024 Rating]]</f>
        <v>1</v>
      </c>
      <c r="E134">
        <f>Table24[[#This Row],[12/2024 Rating]]-Table24[[#This Row],[08/2024 Rating]]</f>
        <v>0</v>
      </c>
    </row>
    <row r="135" spans="1:5">
      <c r="A135" t="s">
        <v>29</v>
      </c>
      <c r="B135" t="s">
        <v>9</v>
      </c>
      <c r="C135">
        <v>1</v>
      </c>
      <c r="D135">
        <f>Table24[[#This Row],[08/2024 Rating]]</f>
        <v>1</v>
      </c>
      <c r="E135">
        <f>Table24[[#This Row],[12/2024 Rating]]-Table24[[#This Row],[08/2024 Rating]]</f>
        <v>0</v>
      </c>
    </row>
    <row r="136" spans="1:5">
      <c r="A136" t="s">
        <v>29</v>
      </c>
      <c r="B136" t="s">
        <v>10</v>
      </c>
      <c r="C136">
        <v>1</v>
      </c>
      <c r="D136">
        <f>Table24[[#This Row],[08/2024 Rating]]</f>
        <v>1</v>
      </c>
      <c r="E136">
        <f>Table24[[#This Row],[12/2024 Rating]]-Table24[[#This Row],[08/2024 Rating]]</f>
        <v>0</v>
      </c>
    </row>
    <row r="137" spans="1:5">
      <c r="A137" t="s">
        <v>29</v>
      </c>
      <c r="B137" t="s">
        <v>11</v>
      </c>
      <c r="C137">
        <v>1</v>
      </c>
      <c r="D137">
        <f>Table24[[#This Row],[08/2024 Rating]]</f>
        <v>1</v>
      </c>
      <c r="E137">
        <f>Table24[[#This Row],[12/2024 Rating]]-Table24[[#This Row],[08/2024 Rating]]</f>
        <v>0</v>
      </c>
    </row>
    <row r="138" spans="1:5">
      <c r="A138" t="s">
        <v>29</v>
      </c>
      <c r="B138" t="s">
        <v>12</v>
      </c>
      <c r="C138">
        <v>1</v>
      </c>
      <c r="D138">
        <f>Table24[[#This Row],[08/2024 Rating]]</f>
        <v>1</v>
      </c>
      <c r="E138">
        <f>Table24[[#This Row],[12/2024 Rating]]-Table24[[#This Row],[08/2024 Rating]]</f>
        <v>0</v>
      </c>
    </row>
    <row r="139" spans="1:5">
      <c r="A139" t="s">
        <v>29</v>
      </c>
      <c r="B139" t="s">
        <v>13</v>
      </c>
      <c r="C139">
        <v>1</v>
      </c>
      <c r="D139">
        <f>Table24[[#This Row],[08/2024 Rating]]</f>
        <v>1</v>
      </c>
      <c r="E139">
        <f>Table24[[#This Row],[12/2024 Rating]]-Table24[[#This Row],[08/2024 Rating]]</f>
        <v>0</v>
      </c>
    </row>
    <row r="140" spans="1:5">
      <c r="A140" t="s">
        <v>29</v>
      </c>
      <c r="B140" t="s">
        <v>14</v>
      </c>
      <c r="C140">
        <v>1</v>
      </c>
      <c r="D140">
        <f>Table24[[#This Row],[08/2024 Rating]]</f>
        <v>1</v>
      </c>
      <c r="E140">
        <f>Table24[[#This Row],[12/2024 Rating]]-Table24[[#This Row],[08/2024 Rating]]</f>
        <v>0</v>
      </c>
    </row>
    <row r="141" spans="1:5">
      <c r="A141" t="s">
        <v>29</v>
      </c>
      <c r="B141" t="s">
        <v>15</v>
      </c>
      <c r="C141">
        <v>1</v>
      </c>
      <c r="D141">
        <f>Table24[[#This Row],[08/2024 Rating]]</f>
        <v>1</v>
      </c>
      <c r="E141">
        <f>Table24[[#This Row],[12/2024 Rating]]-Table24[[#This Row],[08/2024 Rating]]</f>
        <v>0</v>
      </c>
    </row>
  </sheetData>
  <pageMargins left="0.7" right="0.7" top="0.75" bottom="0.75" header="0.3" footer="0.3"/>
  <tableParts count="1">
    <tablePart r:id="rId1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E141"/>
  <sheetViews>
    <sheetView topLeftCell="A109" workbookViewId="0">
      <selection activeCell="D119" sqref="D119"/>
    </sheetView>
  </sheetViews>
  <sheetFormatPr defaultRowHeight="14.45"/>
  <cols>
    <col min="1" max="1" width="22.7109375" customWidth="1"/>
    <col min="2" max="2" width="21.42578125" customWidth="1"/>
    <col min="3" max="4" width="15.42578125" customWidth="1"/>
    <col min="5" max="5" width="23.7109375" customWidth="1"/>
  </cols>
  <sheetData>
    <row r="1" spans="1:5">
      <c r="A1" s="3" t="s">
        <v>0</v>
      </c>
      <c r="B1" s="4" t="s">
        <v>1</v>
      </c>
      <c r="C1" s="5" t="s">
        <v>2</v>
      </c>
      <c r="D1" s="4" t="s">
        <v>3</v>
      </c>
      <c r="E1" s="6" t="s">
        <v>4</v>
      </c>
    </row>
    <row r="2" spans="1:5">
      <c r="A2" t="s">
        <v>5</v>
      </c>
      <c r="B2" t="s">
        <v>6</v>
      </c>
      <c r="C2">
        <v>1</v>
      </c>
      <c r="D2">
        <f>Table25[[#This Row],[08/2024 Rating]]</f>
        <v>1</v>
      </c>
      <c r="E2">
        <f>Table25[[#This Row],[12/2024 Rating]]-Table25[[#This Row],[08/2024 Rating]]</f>
        <v>0</v>
      </c>
    </row>
    <row r="3" spans="1:5">
      <c r="A3" t="s">
        <v>5</v>
      </c>
      <c r="B3" t="s">
        <v>7</v>
      </c>
      <c r="C3">
        <v>1</v>
      </c>
      <c r="D3">
        <f>Table25[[#This Row],[08/2024 Rating]]</f>
        <v>1</v>
      </c>
      <c r="E3">
        <f>Table25[[#This Row],[12/2024 Rating]]-Table25[[#This Row],[08/2024 Rating]]</f>
        <v>0</v>
      </c>
    </row>
    <row r="4" spans="1:5">
      <c r="A4" t="s">
        <v>5</v>
      </c>
      <c r="B4" t="s">
        <v>8</v>
      </c>
      <c r="C4">
        <v>1</v>
      </c>
      <c r="D4">
        <f>Table25[[#This Row],[08/2024 Rating]]</f>
        <v>1</v>
      </c>
      <c r="E4">
        <f>Table25[[#This Row],[12/2024 Rating]]-Table25[[#This Row],[08/2024 Rating]]</f>
        <v>0</v>
      </c>
    </row>
    <row r="5" spans="1:5">
      <c r="A5" t="s">
        <v>5</v>
      </c>
      <c r="B5" t="s">
        <v>9</v>
      </c>
      <c r="C5">
        <v>1</v>
      </c>
      <c r="D5">
        <f>Table25[[#This Row],[08/2024 Rating]]</f>
        <v>1</v>
      </c>
      <c r="E5">
        <f>Table25[[#This Row],[12/2024 Rating]]-Table25[[#This Row],[08/2024 Rating]]</f>
        <v>0</v>
      </c>
    </row>
    <row r="6" spans="1:5">
      <c r="A6" t="s">
        <v>5</v>
      </c>
      <c r="B6" t="s">
        <v>10</v>
      </c>
      <c r="C6">
        <v>1</v>
      </c>
      <c r="D6">
        <f>Table25[[#This Row],[08/2024 Rating]]</f>
        <v>1</v>
      </c>
      <c r="E6">
        <f>Table25[[#This Row],[12/2024 Rating]]-Table25[[#This Row],[08/2024 Rating]]</f>
        <v>0</v>
      </c>
    </row>
    <row r="7" spans="1:5">
      <c r="A7" t="s">
        <v>5</v>
      </c>
      <c r="B7" t="s">
        <v>11</v>
      </c>
      <c r="C7">
        <v>1</v>
      </c>
      <c r="D7">
        <f>Table25[[#This Row],[08/2024 Rating]]</f>
        <v>1</v>
      </c>
      <c r="E7">
        <f>Table25[[#This Row],[12/2024 Rating]]-Table25[[#This Row],[08/2024 Rating]]</f>
        <v>0</v>
      </c>
    </row>
    <row r="8" spans="1:5">
      <c r="A8" t="s">
        <v>5</v>
      </c>
      <c r="B8" t="s">
        <v>12</v>
      </c>
      <c r="C8">
        <v>1</v>
      </c>
      <c r="D8">
        <f>Table25[[#This Row],[08/2024 Rating]]</f>
        <v>1</v>
      </c>
      <c r="E8">
        <f>Table25[[#This Row],[12/2024 Rating]]-Table25[[#This Row],[08/2024 Rating]]</f>
        <v>0</v>
      </c>
    </row>
    <row r="9" spans="1:5">
      <c r="A9" t="s">
        <v>5</v>
      </c>
      <c r="B9" t="s">
        <v>13</v>
      </c>
      <c r="C9">
        <v>1</v>
      </c>
      <c r="D9">
        <f>Table25[[#This Row],[08/2024 Rating]]</f>
        <v>1</v>
      </c>
      <c r="E9">
        <f>Table25[[#This Row],[12/2024 Rating]]-Table25[[#This Row],[08/2024 Rating]]</f>
        <v>0</v>
      </c>
    </row>
    <row r="10" spans="1:5">
      <c r="A10" t="s">
        <v>5</v>
      </c>
      <c r="B10" t="s">
        <v>14</v>
      </c>
      <c r="C10">
        <v>1</v>
      </c>
      <c r="D10">
        <f>Table25[[#This Row],[08/2024 Rating]]</f>
        <v>1</v>
      </c>
      <c r="E10">
        <f>Table25[[#This Row],[12/2024 Rating]]-Table25[[#This Row],[08/2024 Rating]]</f>
        <v>0</v>
      </c>
    </row>
    <row r="11" spans="1:5">
      <c r="A11" t="s">
        <v>5</v>
      </c>
      <c r="B11" t="s">
        <v>15</v>
      </c>
      <c r="C11">
        <v>1</v>
      </c>
      <c r="D11">
        <f>Table25[[#This Row],[08/2024 Rating]]</f>
        <v>1</v>
      </c>
      <c r="E11">
        <f>Table25[[#This Row],[12/2024 Rating]]-Table25[[#This Row],[08/2024 Rating]]</f>
        <v>0</v>
      </c>
    </row>
    <row r="12" spans="1:5">
      <c r="A12" t="s">
        <v>16</v>
      </c>
      <c r="B12" t="s">
        <v>6</v>
      </c>
      <c r="C12">
        <v>3</v>
      </c>
      <c r="D12">
        <f>Table25[[#This Row],[08/2024 Rating]]</f>
        <v>3</v>
      </c>
      <c r="E12">
        <f>Table25[[#This Row],[12/2024 Rating]]-Table25[[#This Row],[08/2024 Rating]]</f>
        <v>0</v>
      </c>
    </row>
    <row r="13" spans="1:5">
      <c r="A13" t="s">
        <v>16</v>
      </c>
      <c r="B13" t="s">
        <v>7</v>
      </c>
      <c r="C13">
        <v>3</v>
      </c>
      <c r="D13">
        <f>Table25[[#This Row],[08/2024 Rating]]</f>
        <v>3</v>
      </c>
      <c r="E13">
        <f>Table25[[#This Row],[12/2024 Rating]]-Table25[[#This Row],[08/2024 Rating]]</f>
        <v>0</v>
      </c>
    </row>
    <row r="14" spans="1:5">
      <c r="A14" t="s">
        <v>16</v>
      </c>
      <c r="B14" t="s">
        <v>8</v>
      </c>
      <c r="C14">
        <v>1</v>
      </c>
      <c r="D14">
        <f>Table25[[#This Row],[08/2024 Rating]]</f>
        <v>1</v>
      </c>
      <c r="E14">
        <f>Table25[[#This Row],[12/2024 Rating]]-Table25[[#This Row],[08/2024 Rating]]</f>
        <v>0</v>
      </c>
    </row>
    <row r="15" spans="1:5">
      <c r="A15" t="s">
        <v>16</v>
      </c>
      <c r="B15" t="s">
        <v>9</v>
      </c>
      <c r="C15">
        <v>3</v>
      </c>
      <c r="D15">
        <f>Table25[[#This Row],[08/2024 Rating]]</f>
        <v>3</v>
      </c>
      <c r="E15">
        <f>Table25[[#This Row],[12/2024 Rating]]-Table25[[#This Row],[08/2024 Rating]]</f>
        <v>0</v>
      </c>
    </row>
    <row r="16" spans="1:5">
      <c r="A16" t="s">
        <v>16</v>
      </c>
      <c r="B16" t="s">
        <v>10</v>
      </c>
      <c r="C16">
        <v>3</v>
      </c>
      <c r="D16">
        <f>Table25[[#This Row],[08/2024 Rating]]</f>
        <v>3</v>
      </c>
      <c r="E16">
        <f>Table25[[#This Row],[12/2024 Rating]]-Table25[[#This Row],[08/2024 Rating]]</f>
        <v>0</v>
      </c>
    </row>
    <row r="17" spans="1:5">
      <c r="A17" t="s">
        <v>16</v>
      </c>
      <c r="B17" t="s">
        <v>11</v>
      </c>
      <c r="C17">
        <v>3</v>
      </c>
      <c r="D17">
        <f>Table25[[#This Row],[08/2024 Rating]]</f>
        <v>3</v>
      </c>
      <c r="E17">
        <f>Table25[[#This Row],[12/2024 Rating]]-Table25[[#This Row],[08/2024 Rating]]</f>
        <v>0</v>
      </c>
    </row>
    <row r="18" spans="1:5">
      <c r="A18" t="s">
        <v>16</v>
      </c>
      <c r="B18" t="s">
        <v>12</v>
      </c>
      <c r="C18">
        <v>3</v>
      </c>
      <c r="D18">
        <f>Table25[[#This Row],[08/2024 Rating]]</f>
        <v>3</v>
      </c>
      <c r="E18">
        <f>Table25[[#This Row],[12/2024 Rating]]-Table25[[#This Row],[08/2024 Rating]]</f>
        <v>0</v>
      </c>
    </row>
    <row r="19" spans="1:5">
      <c r="A19" t="s">
        <v>16</v>
      </c>
      <c r="B19" t="s">
        <v>13</v>
      </c>
      <c r="C19">
        <v>3</v>
      </c>
      <c r="D19">
        <f>Table25[[#This Row],[08/2024 Rating]]</f>
        <v>3</v>
      </c>
      <c r="E19">
        <f>Table25[[#This Row],[12/2024 Rating]]-Table25[[#This Row],[08/2024 Rating]]</f>
        <v>0</v>
      </c>
    </row>
    <row r="20" spans="1:5">
      <c r="A20" t="s">
        <v>16</v>
      </c>
      <c r="B20" t="s">
        <v>14</v>
      </c>
      <c r="C20">
        <v>3</v>
      </c>
      <c r="D20">
        <f>Table25[[#This Row],[08/2024 Rating]]</f>
        <v>3</v>
      </c>
      <c r="E20">
        <f>Table25[[#This Row],[12/2024 Rating]]-Table25[[#This Row],[08/2024 Rating]]</f>
        <v>0</v>
      </c>
    </row>
    <row r="21" spans="1:5">
      <c r="A21" t="s">
        <v>16</v>
      </c>
      <c r="B21" t="s">
        <v>15</v>
      </c>
      <c r="C21">
        <v>3</v>
      </c>
      <c r="D21">
        <f>Table25[[#This Row],[08/2024 Rating]]</f>
        <v>3</v>
      </c>
      <c r="E21">
        <f>Table25[[#This Row],[12/2024 Rating]]-Table25[[#This Row],[08/2024 Rating]]</f>
        <v>0</v>
      </c>
    </row>
    <row r="22" spans="1:5">
      <c r="A22" t="s">
        <v>17</v>
      </c>
      <c r="B22" t="s">
        <v>6</v>
      </c>
      <c r="C22">
        <v>2</v>
      </c>
      <c r="D22">
        <f>Table25[[#This Row],[08/2024 Rating]]</f>
        <v>2</v>
      </c>
      <c r="E22">
        <f>Table25[[#This Row],[12/2024 Rating]]-Table25[[#This Row],[08/2024 Rating]]</f>
        <v>0</v>
      </c>
    </row>
    <row r="23" spans="1:5">
      <c r="A23" t="s">
        <v>17</v>
      </c>
      <c r="B23" t="s">
        <v>7</v>
      </c>
      <c r="C23">
        <v>2</v>
      </c>
      <c r="D23">
        <f>Table25[[#This Row],[08/2024 Rating]]</f>
        <v>2</v>
      </c>
      <c r="E23">
        <f>Table25[[#This Row],[12/2024 Rating]]-Table25[[#This Row],[08/2024 Rating]]</f>
        <v>0</v>
      </c>
    </row>
    <row r="24" spans="1:5">
      <c r="A24" t="s">
        <v>17</v>
      </c>
      <c r="B24" t="s">
        <v>8</v>
      </c>
      <c r="C24">
        <v>1</v>
      </c>
      <c r="D24">
        <f>Table25[[#This Row],[08/2024 Rating]]</f>
        <v>1</v>
      </c>
      <c r="E24">
        <f>Table25[[#This Row],[12/2024 Rating]]-Table25[[#This Row],[08/2024 Rating]]</f>
        <v>0</v>
      </c>
    </row>
    <row r="25" spans="1:5">
      <c r="A25" t="s">
        <v>17</v>
      </c>
      <c r="B25" t="s">
        <v>9</v>
      </c>
      <c r="C25">
        <v>1</v>
      </c>
      <c r="D25">
        <f>Table25[[#This Row],[08/2024 Rating]]</f>
        <v>1</v>
      </c>
      <c r="E25">
        <f>Table25[[#This Row],[12/2024 Rating]]-Table25[[#This Row],[08/2024 Rating]]</f>
        <v>0</v>
      </c>
    </row>
    <row r="26" spans="1:5">
      <c r="A26" t="s">
        <v>17</v>
      </c>
      <c r="B26" t="s">
        <v>10</v>
      </c>
      <c r="C26">
        <v>1</v>
      </c>
      <c r="D26">
        <f>Table25[[#This Row],[08/2024 Rating]]</f>
        <v>1</v>
      </c>
      <c r="E26">
        <f>Table25[[#This Row],[12/2024 Rating]]-Table25[[#This Row],[08/2024 Rating]]</f>
        <v>0</v>
      </c>
    </row>
    <row r="27" spans="1:5">
      <c r="A27" t="s">
        <v>17</v>
      </c>
      <c r="B27" t="s">
        <v>11</v>
      </c>
      <c r="C27">
        <v>2</v>
      </c>
      <c r="D27">
        <f>Table25[[#This Row],[08/2024 Rating]]</f>
        <v>2</v>
      </c>
      <c r="E27">
        <f>Table25[[#This Row],[12/2024 Rating]]-Table25[[#This Row],[08/2024 Rating]]</f>
        <v>0</v>
      </c>
    </row>
    <row r="28" spans="1:5">
      <c r="A28" t="s">
        <v>17</v>
      </c>
      <c r="B28" t="s">
        <v>12</v>
      </c>
      <c r="C28">
        <v>1</v>
      </c>
      <c r="D28">
        <f>Table25[[#This Row],[08/2024 Rating]]</f>
        <v>1</v>
      </c>
      <c r="E28">
        <f>Table25[[#This Row],[12/2024 Rating]]-Table25[[#This Row],[08/2024 Rating]]</f>
        <v>0</v>
      </c>
    </row>
    <row r="29" spans="1:5">
      <c r="A29" t="s">
        <v>17</v>
      </c>
      <c r="B29" t="s">
        <v>13</v>
      </c>
      <c r="C29">
        <v>2</v>
      </c>
      <c r="D29">
        <f>Table25[[#This Row],[08/2024 Rating]]</f>
        <v>2</v>
      </c>
      <c r="E29">
        <f>Table25[[#This Row],[12/2024 Rating]]-Table25[[#This Row],[08/2024 Rating]]</f>
        <v>0</v>
      </c>
    </row>
    <row r="30" spans="1:5">
      <c r="A30" t="s">
        <v>17</v>
      </c>
      <c r="B30" t="s">
        <v>14</v>
      </c>
      <c r="C30">
        <v>2</v>
      </c>
      <c r="D30">
        <f>Table25[[#This Row],[08/2024 Rating]]</f>
        <v>2</v>
      </c>
      <c r="E30">
        <f>Table25[[#This Row],[12/2024 Rating]]-Table25[[#This Row],[08/2024 Rating]]</f>
        <v>0</v>
      </c>
    </row>
    <row r="31" spans="1:5">
      <c r="A31" t="s">
        <v>17</v>
      </c>
      <c r="B31" t="s">
        <v>15</v>
      </c>
      <c r="C31">
        <v>2</v>
      </c>
      <c r="D31">
        <f>Table25[[#This Row],[08/2024 Rating]]</f>
        <v>2</v>
      </c>
      <c r="E31">
        <f>Table25[[#This Row],[12/2024 Rating]]-Table25[[#This Row],[08/2024 Rating]]</f>
        <v>0</v>
      </c>
    </row>
    <row r="32" spans="1:5">
      <c r="A32" t="s">
        <v>18</v>
      </c>
      <c r="B32" t="s">
        <v>6</v>
      </c>
      <c r="C32">
        <v>3</v>
      </c>
      <c r="D32">
        <f>Table25[[#This Row],[08/2024 Rating]]</f>
        <v>3</v>
      </c>
      <c r="E32">
        <f>Table25[[#This Row],[12/2024 Rating]]-Table25[[#This Row],[08/2024 Rating]]</f>
        <v>0</v>
      </c>
    </row>
    <row r="33" spans="1:5">
      <c r="A33" t="s">
        <v>18</v>
      </c>
      <c r="B33" t="s">
        <v>7</v>
      </c>
      <c r="C33">
        <v>3</v>
      </c>
      <c r="D33">
        <f>Table25[[#This Row],[08/2024 Rating]]</f>
        <v>3</v>
      </c>
      <c r="E33">
        <f>Table25[[#This Row],[12/2024 Rating]]-Table25[[#This Row],[08/2024 Rating]]</f>
        <v>0</v>
      </c>
    </row>
    <row r="34" spans="1:5">
      <c r="A34" t="s">
        <v>18</v>
      </c>
      <c r="B34" t="s">
        <v>8</v>
      </c>
      <c r="C34">
        <v>2</v>
      </c>
      <c r="D34">
        <f>Table25[[#This Row],[08/2024 Rating]]</f>
        <v>2</v>
      </c>
      <c r="E34">
        <f>Table25[[#This Row],[12/2024 Rating]]-Table25[[#This Row],[08/2024 Rating]]</f>
        <v>0</v>
      </c>
    </row>
    <row r="35" spans="1:5">
      <c r="A35" t="s">
        <v>18</v>
      </c>
      <c r="B35" t="s">
        <v>9</v>
      </c>
      <c r="C35">
        <v>3</v>
      </c>
      <c r="D35">
        <f>Table25[[#This Row],[08/2024 Rating]]</f>
        <v>3</v>
      </c>
      <c r="E35">
        <f>Table25[[#This Row],[12/2024 Rating]]-Table25[[#This Row],[08/2024 Rating]]</f>
        <v>0</v>
      </c>
    </row>
    <row r="36" spans="1:5">
      <c r="A36" t="s">
        <v>18</v>
      </c>
      <c r="B36" t="s">
        <v>10</v>
      </c>
      <c r="C36">
        <v>2</v>
      </c>
      <c r="D36">
        <v>1</v>
      </c>
      <c r="E36" s="7">
        <f>Table25[[#This Row],[12/2024 Rating]]-Table25[[#This Row],[08/2024 Rating]]</f>
        <v>-1</v>
      </c>
    </row>
    <row r="37" spans="1:5">
      <c r="A37" t="s">
        <v>18</v>
      </c>
      <c r="B37" t="s">
        <v>11</v>
      </c>
      <c r="C37">
        <v>3</v>
      </c>
      <c r="D37">
        <f>Table25[[#This Row],[08/2024 Rating]]</f>
        <v>3</v>
      </c>
      <c r="E37">
        <f>Table25[[#This Row],[12/2024 Rating]]-Table25[[#This Row],[08/2024 Rating]]</f>
        <v>0</v>
      </c>
    </row>
    <row r="38" spans="1:5">
      <c r="A38" t="s">
        <v>18</v>
      </c>
      <c r="B38" t="s">
        <v>12</v>
      </c>
      <c r="C38">
        <v>3</v>
      </c>
      <c r="D38">
        <f>Table25[[#This Row],[08/2024 Rating]]</f>
        <v>3</v>
      </c>
      <c r="E38">
        <f>Table25[[#This Row],[12/2024 Rating]]-Table25[[#This Row],[08/2024 Rating]]</f>
        <v>0</v>
      </c>
    </row>
    <row r="39" spans="1:5">
      <c r="A39" t="s">
        <v>18</v>
      </c>
      <c r="B39" t="s">
        <v>13</v>
      </c>
      <c r="C39">
        <v>3</v>
      </c>
      <c r="D39">
        <f>Table25[[#This Row],[08/2024 Rating]]</f>
        <v>3</v>
      </c>
      <c r="E39">
        <f>Table25[[#This Row],[12/2024 Rating]]-Table25[[#This Row],[08/2024 Rating]]</f>
        <v>0</v>
      </c>
    </row>
    <row r="40" spans="1:5">
      <c r="A40" t="s">
        <v>18</v>
      </c>
      <c r="B40" t="s">
        <v>14</v>
      </c>
      <c r="C40">
        <v>3</v>
      </c>
      <c r="D40">
        <f>Table25[[#This Row],[08/2024 Rating]]</f>
        <v>3</v>
      </c>
      <c r="E40">
        <f>Table25[[#This Row],[12/2024 Rating]]-Table25[[#This Row],[08/2024 Rating]]</f>
        <v>0</v>
      </c>
    </row>
    <row r="41" spans="1:5">
      <c r="A41" t="s">
        <v>18</v>
      </c>
      <c r="B41" t="s">
        <v>15</v>
      </c>
      <c r="C41">
        <v>3</v>
      </c>
      <c r="D41">
        <f>Table25[[#This Row],[08/2024 Rating]]</f>
        <v>3</v>
      </c>
      <c r="E41">
        <f>Table25[[#This Row],[12/2024 Rating]]-Table25[[#This Row],[08/2024 Rating]]</f>
        <v>0</v>
      </c>
    </row>
    <row r="42" spans="1:5">
      <c r="A42" t="s">
        <v>19</v>
      </c>
      <c r="B42" t="s">
        <v>6</v>
      </c>
      <c r="C42">
        <v>3</v>
      </c>
      <c r="D42">
        <f>Table25[[#This Row],[08/2024 Rating]]</f>
        <v>3</v>
      </c>
      <c r="E42">
        <f>Table25[[#This Row],[12/2024 Rating]]-Table25[[#This Row],[08/2024 Rating]]</f>
        <v>0</v>
      </c>
    </row>
    <row r="43" spans="1:5">
      <c r="A43" t="s">
        <v>19</v>
      </c>
      <c r="B43" t="s">
        <v>7</v>
      </c>
      <c r="C43">
        <v>3</v>
      </c>
      <c r="D43">
        <f>Table25[[#This Row],[08/2024 Rating]]</f>
        <v>3</v>
      </c>
      <c r="E43">
        <f>Table25[[#This Row],[12/2024 Rating]]-Table25[[#This Row],[08/2024 Rating]]</f>
        <v>0</v>
      </c>
    </row>
    <row r="44" spans="1:5">
      <c r="A44" t="s">
        <v>19</v>
      </c>
      <c r="B44" t="s">
        <v>8</v>
      </c>
      <c r="C44">
        <v>2</v>
      </c>
      <c r="D44">
        <f>Table25[[#This Row],[08/2024 Rating]]</f>
        <v>2</v>
      </c>
      <c r="E44">
        <f>Table25[[#This Row],[12/2024 Rating]]-Table25[[#This Row],[08/2024 Rating]]</f>
        <v>0</v>
      </c>
    </row>
    <row r="45" spans="1:5">
      <c r="A45" t="s">
        <v>19</v>
      </c>
      <c r="B45" t="s">
        <v>9</v>
      </c>
      <c r="C45">
        <v>1</v>
      </c>
      <c r="D45">
        <f>Table25[[#This Row],[08/2024 Rating]]</f>
        <v>1</v>
      </c>
      <c r="E45">
        <f>Table25[[#This Row],[12/2024 Rating]]-Table25[[#This Row],[08/2024 Rating]]</f>
        <v>0</v>
      </c>
    </row>
    <row r="46" spans="1:5">
      <c r="A46" t="s">
        <v>19</v>
      </c>
      <c r="B46" t="s">
        <v>10</v>
      </c>
      <c r="C46">
        <v>2</v>
      </c>
      <c r="D46">
        <v>1</v>
      </c>
      <c r="E46" s="7">
        <f>Table25[[#This Row],[12/2024 Rating]]-Table25[[#This Row],[08/2024 Rating]]</f>
        <v>-1</v>
      </c>
    </row>
    <row r="47" spans="1:5">
      <c r="A47" t="s">
        <v>19</v>
      </c>
      <c r="B47" t="s">
        <v>11</v>
      </c>
      <c r="C47">
        <v>3</v>
      </c>
      <c r="D47">
        <f>Table25[[#This Row],[08/2024 Rating]]</f>
        <v>3</v>
      </c>
      <c r="E47">
        <f>Table25[[#This Row],[12/2024 Rating]]-Table25[[#This Row],[08/2024 Rating]]</f>
        <v>0</v>
      </c>
    </row>
    <row r="48" spans="1:5">
      <c r="A48" t="s">
        <v>19</v>
      </c>
      <c r="B48" t="s">
        <v>12</v>
      </c>
      <c r="C48">
        <v>3</v>
      </c>
      <c r="D48">
        <f>Table25[[#This Row],[08/2024 Rating]]</f>
        <v>3</v>
      </c>
      <c r="E48">
        <f>Table25[[#This Row],[12/2024 Rating]]-Table25[[#This Row],[08/2024 Rating]]</f>
        <v>0</v>
      </c>
    </row>
    <row r="49" spans="1:5">
      <c r="A49" t="s">
        <v>19</v>
      </c>
      <c r="B49" t="s">
        <v>13</v>
      </c>
      <c r="C49">
        <v>3</v>
      </c>
      <c r="D49">
        <f>Table25[[#This Row],[08/2024 Rating]]</f>
        <v>3</v>
      </c>
      <c r="E49">
        <f>Table25[[#This Row],[12/2024 Rating]]-Table25[[#This Row],[08/2024 Rating]]</f>
        <v>0</v>
      </c>
    </row>
    <row r="50" spans="1:5">
      <c r="A50" t="s">
        <v>19</v>
      </c>
      <c r="B50" t="s">
        <v>14</v>
      </c>
      <c r="C50">
        <v>3</v>
      </c>
      <c r="D50">
        <f>Table25[[#This Row],[08/2024 Rating]]</f>
        <v>3</v>
      </c>
      <c r="E50">
        <f>Table25[[#This Row],[12/2024 Rating]]-Table25[[#This Row],[08/2024 Rating]]</f>
        <v>0</v>
      </c>
    </row>
    <row r="51" spans="1:5">
      <c r="A51" t="s">
        <v>19</v>
      </c>
      <c r="B51" t="s">
        <v>15</v>
      </c>
      <c r="C51">
        <v>3</v>
      </c>
      <c r="D51">
        <f>Table25[[#This Row],[08/2024 Rating]]</f>
        <v>3</v>
      </c>
      <c r="E51">
        <f>Table25[[#This Row],[12/2024 Rating]]-Table25[[#This Row],[08/2024 Rating]]</f>
        <v>0</v>
      </c>
    </row>
    <row r="52" spans="1:5">
      <c r="A52" t="s">
        <v>20</v>
      </c>
      <c r="B52" t="s">
        <v>6</v>
      </c>
      <c r="C52">
        <v>3</v>
      </c>
      <c r="D52">
        <f>Table25[[#This Row],[08/2024 Rating]]</f>
        <v>3</v>
      </c>
      <c r="E52">
        <f>Table25[[#This Row],[12/2024 Rating]]-Table25[[#This Row],[08/2024 Rating]]</f>
        <v>0</v>
      </c>
    </row>
    <row r="53" spans="1:5">
      <c r="A53" t="s">
        <v>20</v>
      </c>
      <c r="B53" t="s">
        <v>7</v>
      </c>
      <c r="C53">
        <v>3</v>
      </c>
      <c r="D53">
        <f>Table25[[#This Row],[08/2024 Rating]]</f>
        <v>3</v>
      </c>
      <c r="E53">
        <f>Table25[[#This Row],[12/2024 Rating]]-Table25[[#This Row],[08/2024 Rating]]</f>
        <v>0</v>
      </c>
    </row>
    <row r="54" spans="1:5">
      <c r="A54" t="s">
        <v>20</v>
      </c>
      <c r="B54" t="s">
        <v>8</v>
      </c>
      <c r="C54">
        <v>1</v>
      </c>
      <c r="D54">
        <f>Table25[[#This Row],[08/2024 Rating]]</f>
        <v>1</v>
      </c>
      <c r="E54">
        <f>Table25[[#This Row],[12/2024 Rating]]-Table25[[#This Row],[08/2024 Rating]]</f>
        <v>0</v>
      </c>
    </row>
    <row r="55" spans="1:5">
      <c r="A55" t="s">
        <v>20</v>
      </c>
      <c r="B55" t="s">
        <v>9</v>
      </c>
      <c r="C55">
        <v>1</v>
      </c>
      <c r="D55">
        <f>Table25[[#This Row],[08/2024 Rating]]</f>
        <v>1</v>
      </c>
      <c r="E55">
        <f>Table25[[#This Row],[12/2024 Rating]]-Table25[[#This Row],[08/2024 Rating]]</f>
        <v>0</v>
      </c>
    </row>
    <row r="56" spans="1:5">
      <c r="A56" t="s">
        <v>20</v>
      </c>
      <c r="B56" t="s">
        <v>10</v>
      </c>
      <c r="C56">
        <v>3</v>
      </c>
      <c r="D56">
        <f>Table25[[#This Row],[08/2024 Rating]]</f>
        <v>3</v>
      </c>
      <c r="E56">
        <f>Table25[[#This Row],[12/2024 Rating]]-Table25[[#This Row],[08/2024 Rating]]</f>
        <v>0</v>
      </c>
    </row>
    <row r="57" spans="1:5">
      <c r="A57" t="s">
        <v>20</v>
      </c>
      <c r="B57" t="s">
        <v>11</v>
      </c>
      <c r="C57">
        <v>3</v>
      </c>
      <c r="D57">
        <f>Table25[[#This Row],[08/2024 Rating]]</f>
        <v>3</v>
      </c>
      <c r="E57">
        <f>Table25[[#This Row],[12/2024 Rating]]-Table25[[#This Row],[08/2024 Rating]]</f>
        <v>0</v>
      </c>
    </row>
    <row r="58" spans="1:5">
      <c r="A58" t="s">
        <v>20</v>
      </c>
      <c r="B58" t="s">
        <v>12</v>
      </c>
      <c r="C58">
        <v>3</v>
      </c>
      <c r="D58">
        <f>Table25[[#This Row],[08/2024 Rating]]</f>
        <v>3</v>
      </c>
      <c r="E58">
        <f>Table25[[#This Row],[12/2024 Rating]]-Table25[[#This Row],[08/2024 Rating]]</f>
        <v>0</v>
      </c>
    </row>
    <row r="59" spans="1:5">
      <c r="A59" t="s">
        <v>20</v>
      </c>
      <c r="B59" t="s">
        <v>13</v>
      </c>
      <c r="C59">
        <v>3</v>
      </c>
      <c r="D59">
        <f>Table25[[#This Row],[08/2024 Rating]]</f>
        <v>3</v>
      </c>
      <c r="E59">
        <f>Table25[[#This Row],[12/2024 Rating]]-Table25[[#This Row],[08/2024 Rating]]</f>
        <v>0</v>
      </c>
    </row>
    <row r="60" spans="1:5">
      <c r="A60" t="s">
        <v>20</v>
      </c>
      <c r="B60" t="s">
        <v>14</v>
      </c>
      <c r="C60">
        <v>3</v>
      </c>
      <c r="D60">
        <f>Table25[[#This Row],[08/2024 Rating]]</f>
        <v>3</v>
      </c>
      <c r="E60">
        <f>Table25[[#This Row],[12/2024 Rating]]-Table25[[#This Row],[08/2024 Rating]]</f>
        <v>0</v>
      </c>
    </row>
    <row r="61" spans="1:5">
      <c r="A61" t="s">
        <v>20</v>
      </c>
      <c r="B61" t="s">
        <v>15</v>
      </c>
      <c r="C61">
        <v>3</v>
      </c>
      <c r="D61">
        <f>Table25[[#This Row],[08/2024 Rating]]</f>
        <v>3</v>
      </c>
      <c r="E61">
        <f>Table25[[#This Row],[12/2024 Rating]]-Table25[[#This Row],[08/2024 Rating]]</f>
        <v>0</v>
      </c>
    </row>
    <row r="62" spans="1:5">
      <c r="A62" t="s">
        <v>21</v>
      </c>
      <c r="B62" t="s">
        <v>6</v>
      </c>
      <c r="C62">
        <v>3</v>
      </c>
      <c r="D62">
        <f>Table25[[#This Row],[08/2024 Rating]]</f>
        <v>3</v>
      </c>
      <c r="E62">
        <f>Table25[[#This Row],[12/2024 Rating]]-Table25[[#This Row],[08/2024 Rating]]</f>
        <v>0</v>
      </c>
    </row>
    <row r="63" spans="1:5">
      <c r="A63" t="s">
        <v>21</v>
      </c>
      <c r="B63" t="s">
        <v>7</v>
      </c>
      <c r="C63">
        <v>3</v>
      </c>
      <c r="D63">
        <f>Table25[[#This Row],[08/2024 Rating]]</f>
        <v>3</v>
      </c>
      <c r="E63">
        <f>Table25[[#This Row],[12/2024 Rating]]-Table25[[#This Row],[08/2024 Rating]]</f>
        <v>0</v>
      </c>
    </row>
    <row r="64" spans="1:5">
      <c r="A64" t="s">
        <v>21</v>
      </c>
      <c r="B64" t="s">
        <v>8</v>
      </c>
      <c r="C64">
        <v>3</v>
      </c>
      <c r="D64">
        <f>Table25[[#This Row],[08/2024 Rating]]</f>
        <v>3</v>
      </c>
      <c r="E64">
        <f>Table25[[#This Row],[12/2024 Rating]]-Table25[[#This Row],[08/2024 Rating]]</f>
        <v>0</v>
      </c>
    </row>
    <row r="65" spans="1:5">
      <c r="A65" t="s">
        <v>21</v>
      </c>
      <c r="B65" t="s">
        <v>9</v>
      </c>
      <c r="C65">
        <v>1</v>
      </c>
      <c r="D65">
        <f>Table25[[#This Row],[08/2024 Rating]]</f>
        <v>1</v>
      </c>
      <c r="E65">
        <f>Table25[[#This Row],[12/2024 Rating]]-Table25[[#This Row],[08/2024 Rating]]</f>
        <v>0</v>
      </c>
    </row>
    <row r="66" spans="1:5">
      <c r="A66" t="s">
        <v>21</v>
      </c>
      <c r="B66" t="s">
        <v>10</v>
      </c>
      <c r="C66">
        <v>3</v>
      </c>
      <c r="D66">
        <f>Table25[[#This Row],[08/2024 Rating]]</f>
        <v>3</v>
      </c>
      <c r="E66">
        <f>Table25[[#This Row],[12/2024 Rating]]-Table25[[#This Row],[08/2024 Rating]]</f>
        <v>0</v>
      </c>
    </row>
    <row r="67" spans="1:5">
      <c r="A67" t="s">
        <v>21</v>
      </c>
      <c r="B67" t="s">
        <v>11</v>
      </c>
      <c r="C67">
        <v>3</v>
      </c>
      <c r="D67">
        <f>Table25[[#This Row],[08/2024 Rating]]</f>
        <v>3</v>
      </c>
      <c r="E67">
        <f>Table25[[#This Row],[12/2024 Rating]]-Table25[[#This Row],[08/2024 Rating]]</f>
        <v>0</v>
      </c>
    </row>
    <row r="68" spans="1:5">
      <c r="A68" t="s">
        <v>21</v>
      </c>
      <c r="B68" t="s">
        <v>12</v>
      </c>
      <c r="C68">
        <v>1</v>
      </c>
      <c r="D68">
        <f>Table25[[#This Row],[08/2024 Rating]]</f>
        <v>1</v>
      </c>
      <c r="E68">
        <f>Table25[[#This Row],[12/2024 Rating]]-Table25[[#This Row],[08/2024 Rating]]</f>
        <v>0</v>
      </c>
    </row>
    <row r="69" spans="1:5">
      <c r="A69" t="s">
        <v>21</v>
      </c>
      <c r="B69" t="s">
        <v>13</v>
      </c>
      <c r="C69">
        <v>3</v>
      </c>
      <c r="D69">
        <f>Table25[[#This Row],[08/2024 Rating]]</f>
        <v>3</v>
      </c>
      <c r="E69">
        <f>Table25[[#This Row],[12/2024 Rating]]-Table25[[#This Row],[08/2024 Rating]]</f>
        <v>0</v>
      </c>
    </row>
    <row r="70" spans="1:5">
      <c r="A70" t="s">
        <v>21</v>
      </c>
      <c r="B70" t="s">
        <v>14</v>
      </c>
      <c r="C70">
        <v>3</v>
      </c>
      <c r="D70">
        <f>Table25[[#This Row],[08/2024 Rating]]</f>
        <v>3</v>
      </c>
      <c r="E70">
        <f>Table25[[#This Row],[12/2024 Rating]]-Table25[[#This Row],[08/2024 Rating]]</f>
        <v>0</v>
      </c>
    </row>
    <row r="71" spans="1:5">
      <c r="A71" t="s">
        <v>21</v>
      </c>
      <c r="B71" t="s">
        <v>15</v>
      </c>
      <c r="C71">
        <v>3</v>
      </c>
      <c r="D71">
        <f>Table25[[#This Row],[08/2024 Rating]]</f>
        <v>3</v>
      </c>
      <c r="E71">
        <f>Table25[[#This Row],[12/2024 Rating]]-Table25[[#This Row],[08/2024 Rating]]</f>
        <v>0</v>
      </c>
    </row>
    <row r="72" spans="1:5">
      <c r="A72" t="s">
        <v>22</v>
      </c>
      <c r="B72" t="s">
        <v>6</v>
      </c>
      <c r="C72">
        <v>3</v>
      </c>
      <c r="D72">
        <f>Table25[[#This Row],[08/2024 Rating]]</f>
        <v>3</v>
      </c>
      <c r="E72">
        <f>Table25[[#This Row],[12/2024 Rating]]-Table25[[#This Row],[08/2024 Rating]]</f>
        <v>0</v>
      </c>
    </row>
    <row r="73" spans="1:5">
      <c r="A73" t="s">
        <v>22</v>
      </c>
      <c r="B73" t="s">
        <v>7</v>
      </c>
      <c r="C73">
        <v>3</v>
      </c>
      <c r="D73">
        <f>Table25[[#This Row],[08/2024 Rating]]</f>
        <v>3</v>
      </c>
      <c r="E73">
        <f>Table25[[#This Row],[12/2024 Rating]]-Table25[[#This Row],[08/2024 Rating]]</f>
        <v>0</v>
      </c>
    </row>
    <row r="74" spans="1:5">
      <c r="A74" t="s">
        <v>22</v>
      </c>
      <c r="B74" t="s">
        <v>8</v>
      </c>
      <c r="C74">
        <v>3</v>
      </c>
      <c r="D74">
        <f>Table25[[#This Row],[08/2024 Rating]]</f>
        <v>3</v>
      </c>
      <c r="E74">
        <f>Table25[[#This Row],[12/2024 Rating]]-Table25[[#This Row],[08/2024 Rating]]</f>
        <v>0</v>
      </c>
    </row>
    <row r="75" spans="1:5">
      <c r="A75" t="s">
        <v>22</v>
      </c>
      <c r="B75" t="s">
        <v>9</v>
      </c>
      <c r="C75">
        <v>1</v>
      </c>
      <c r="D75">
        <f>Table25[[#This Row],[08/2024 Rating]]</f>
        <v>1</v>
      </c>
      <c r="E75">
        <f>Table25[[#This Row],[12/2024 Rating]]-Table25[[#This Row],[08/2024 Rating]]</f>
        <v>0</v>
      </c>
    </row>
    <row r="76" spans="1:5">
      <c r="A76" t="s">
        <v>22</v>
      </c>
      <c r="B76" t="s">
        <v>10</v>
      </c>
      <c r="C76">
        <v>2</v>
      </c>
      <c r="D76">
        <f>Table25[[#This Row],[08/2024 Rating]]</f>
        <v>2</v>
      </c>
      <c r="E76">
        <f>Table25[[#This Row],[12/2024 Rating]]-Table25[[#This Row],[08/2024 Rating]]</f>
        <v>0</v>
      </c>
    </row>
    <row r="77" spans="1:5">
      <c r="A77" t="s">
        <v>22</v>
      </c>
      <c r="B77" t="s">
        <v>11</v>
      </c>
      <c r="C77">
        <v>2</v>
      </c>
      <c r="D77">
        <f>Table25[[#This Row],[08/2024 Rating]]</f>
        <v>2</v>
      </c>
      <c r="E77">
        <f>Table25[[#This Row],[12/2024 Rating]]-Table25[[#This Row],[08/2024 Rating]]</f>
        <v>0</v>
      </c>
    </row>
    <row r="78" spans="1:5">
      <c r="A78" t="s">
        <v>22</v>
      </c>
      <c r="B78" t="s">
        <v>12</v>
      </c>
      <c r="C78">
        <v>3</v>
      </c>
      <c r="D78">
        <f>Table25[[#This Row],[08/2024 Rating]]</f>
        <v>3</v>
      </c>
      <c r="E78">
        <f>Table25[[#This Row],[12/2024 Rating]]-Table25[[#This Row],[08/2024 Rating]]</f>
        <v>0</v>
      </c>
    </row>
    <row r="79" spans="1:5">
      <c r="A79" t="s">
        <v>22</v>
      </c>
      <c r="B79" t="s">
        <v>13</v>
      </c>
      <c r="C79">
        <v>2</v>
      </c>
      <c r="D79">
        <f>Table25[[#This Row],[08/2024 Rating]]</f>
        <v>2</v>
      </c>
      <c r="E79">
        <f>Table25[[#This Row],[12/2024 Rating]]-Table25[[#This Row],[08/2024 Rating]]</f>
        <v>0</v>
      </c>
    </row>
    <row r="80" spans="1:5">
      <c r="A80" t="s">
        <v>22</v>
      </c>
      <c r="B80" t="s">
        <v>14</v>
      </c>
      <c r="C80">
        <v>2</v>
      </c>
      <c r="D80">
        <f>Table25[[#This Row],[08/2024 Rating]]</f>
        <v>2</v>
      </c>
      <c r="E80">
        <f>Table25[[#This Row],[12/2024 Rating]]-Table25[[#This Row],[08/2024 Rating]]</f>
        <v>0</v>
      </c>
    </row>
    <row r="81" spans="1:5">
      <c r="A81" t="s">
        <v>22</v>
      </c>
      <c r="B81" t="s">
        <v>15</v>
      </c>
      <c r="C81">
        <v>2</v>
      </c>
      <c r="D81">
        <f>Table25[[#This Row],[08/2024 Rating]]</f>
        <v>2</v>
      </c>
      <c r="E81">
        <f>Table25[[#This Row],[12/2024 Rating]]-Table25[[#This Row],[08/2024 Rating]]</f>
        <v>0</v>
      </c>
    </row>
    <row r="82" spans="1:5">
      <c r="A82" t="s">
        <v>23</v>
      </c>
      <c r="B82" t="s">
        <v>6</v>
      </c>
      <c r="C82">
        <v>3</v>
      </c>
      <c r="D82">
        <f>Table25[[#This Row],[08/2024 Rating]]</f>
        <v>3</v>
      </c>
      <c r="E82">
        <f>Table25[[#This Row],[12/2024 Rating]]-Table25[[#This Row],[08/2024 Rating]]</f>
        <v>0</v>
      </c>
    </row>
    <row r="83" spans="1:5">
      <c r="A83" t="s">
        <v>23</v>
      </c>
      <c r="B83" t="s">
        <v>7</v>
      </c>
      <c r="C83">
        <v>3</v>
      </c>
      <c r="D83">
        <f>Table25[[#This Row],[08/2024 Rating]]</f>
        <v>3</v>
      </c>
      <c r="E83">
        <f>Table25[[#This Row],[12/2024 Rating]]-Table25[[#This Row],[08/2024 Rating]]</f>
        <v>0</v>
      </c>
    </row>
    <row r="84" spans="1:5">
      <c r="A84" t="s">
        <v>23</v>
      </c>
      <c r="B84" t="s">
        <v>8</v>
      </c>
      <c r="C84">
        <v>3</v>
      </c>
      <c r="D84">
        <f>Table25[[#This Row],[08/2024 Rating]]</f>
        <v>3</v>
      </c>
      <c r="E84">
        <f>Table25[[#This Row],[12/2024 Rating]]-Table25[[#This Row],[08/2024 Rating]]</f>
        <v>0</v>
      </c>
    </row>
    <row r="85" spans="1:5">
      <c r="A85" t="s">
        <v>23</v>
      </c>
      <c r="B85" t="s">
        <v>9</v>
      </c>
      <c r="C85">
        <v>1</v>
      </c>
      <c r="D85">
        <f>Table25[[#This Row],[08/2024 Rating]]</f>
        <v>1</v>
      </c>
      <c r="E85">
        <f>Table25[[#This Row],[12/2024 Rating]]-Table25[[#This Row],[08/2024 Rating]]</f>
        <v>0</v>
      </c>
    </row>
    <row r="86" spans="1:5">
      <c r="A86" t="s">
        <v>23</v>
      </c>
      <c r="B86" t="s">
        <v>10</v>
      </c>
      <c r="C86">
        <v>2</v>
      </c>
      <c r="D86">
        <f>Table25[[#This Row],[08/2024 Rating]]</f>
        <v>2</v>
      </c>
      <c r="E86">
        <f>Table25[[#This Row],[12/2024 Rating]]-Table25[[#This Row],[08/2024 Rating]]</f>
        <v>0</v>
      </c>
    </row>
    <row r="87" spans="1:5">
      <c r="A87" t="s">
        <v>23</v>
      </c>
      <c r="B87" t="s">
        <v>11</v>
      </c>
      <c r="C87">
        <v>2</v>
      </c>
      <c r="D87">
        <f>Table25[[#This Row],[08/2024 Rating]]</f>
        <v>2</v>
      </c>
      <c r="E87">
        <f>Table25[[#This Row],[12/2024 Rating]]-Table25[[#This Row],[08/2024 Rating]]</f>
        <v>0</v>
      </c>
    </row>
    <row r="88" spans="1:5">
      <c r="A88" t="s">
        <v>23</v>
      </c>
      <c r="B88" t="s">
        <v>12</v>
      </c>
      <c r="C88">
        <v>1</v>
      </c>
      <c r="D88">
        <f>Table25[[#This Row],[08/2024 Rating]]</f>
        <v>1</v>
      </c>
      <c r="E88">
        <f>Table25[[#This Row],[12/2024 Rating]]-Table25[[#This Row],[08/2024 Rating]]</f>
        <v>0</v>
      </c>
    </row>
    <row r="89" spans="1:5">
      <c r="A89" t="s">
        <v>23</v>
      </c>
      <c r="B89" t="s">
        <v>13</v>
      </c>
      <c r="C89">
        <v>1</v>
      </c>
      <c r="D89">
        <f>Table25[[#This Row],[08/2024 Rating]]</f>
        <v>1</v>
      </c>
      <c r="E89">
        <f>Table25[[#This Row],[12/2024 Rating]]-Table25[[#This Row],[08/2024 Rating]]</f>
        <v>0</v>
      </c>
    </row>
    <row r="90" spans="1:5">
      <c r="A90" t="s">
        <v>23</v>
      </c>
      <c r="B90" t="s">
        <v>14</v>
      </c>
      <c r="C90">
        <v>2</v>
      </c>
      <c r="D90">
        <f>Table25[[#This Row],[08/2024 Rating]]</f>
        <v>2</v>
      </c>
      <c r="E90">
        <f>Table25[[#This Row],[12/2024 Rating]]-Table25[[#This Row],[08/2024 Rating]]</f>
        <v>0</v>
      </c>
    </row>
    <row r="91" spans="1:5">
      <c r="A91" t="s">
        <v>23</v>
      </c>
      <c r="B91" t="s">
        <v>15</v>
      </c>
      <c r="C91">
        <v>2</v>
      </c>
      <c r="D91">
        <f>Table25[[#This Row],[08/2024 Rating]]</f>
        <v>2</v>
      </c>
      <c r="E91">
        <f>Table25[[#This Row],[12/2024 Rating]]-Table25[[#This Row],[08/2024 Rating]]</f>
        <v>0</v>
      </c>
    </row>
    <row r="92" spans="1:5">
      <c r="A92" t="s">
        <v>24</v>
      </c>
      <c r="B92" t="s">
        <v>6</v>
      </c>
      <c r="C92">
        <v>3</v>
      </c>
      <c r="D92">
        <f>Table25[[#This Row],[08/2024 Rating]]</f>
        <v>3</v>
      </c>
      <c r="E92">
        <f>Table25[[#This Row],[12/2024 Rating]]-Table25[[#This Row],[08/2024 Rating]]</f>
        <v>0</v>
      </c>
    </row>
    <row r="93" spans="1:5">
      <c r="A93" t="s">
        <v>24</v>
      </c>
      <c r="B93" t="s">
        <v>7</v>
      </c>
      <c r="C93">
        <v>3</v>
      </c>
      <c r="D93">
        <f>Table25[[#This Row],[08/2024 Rating]]</f>
        <v>3</v>
      </c>
      <c r="E93">
        <f>Table25[[#This Row],[12/2024 Rating]]-Table25[[#This Row],[08/2024 Rating]]</f>
        <v>0</v>
      </c>
    </row>
    <row r="94" spans="1:5">
      <c r="A94" t="s">
        <v>24</v>
      </c>
      <c r="B94" t="s">
        <v>8</v>
      </c>
      <c r="C94">
        <v>1</v>
      </c>
      <c r="D94">
        <f>Table25[[#This Row],[08/2024 Rating]]</f>
        <v>1</v>
      </c>
      <c r="E94">
        <f>Table25[[#This Row],[12/2024 Rating]]-Table25[[#This Row],[08/2024 Rating]]</f>
        <v>0</v>
      </c>
    </row>
    <row r="95" spans="1:5">
      <c r="A95" t="s">
        <v>24</v>
      </c>
      <c r="B95" t="s">
        <v>9</v>
      </c>
      <c r="C95">
        <v>1</v>
      </c>
      <c r="D95">
        <f>Table25[[#This Row],[08/2024 Rating]]</f>
        <v>1</v>
      </c>
      <c r="E95">
        <f>Table25[[#This Row],[12/2024 Rating]]-Table25[[#This Row],[08/2024 Rating]]</f>
        <v>0</v>
      </c>
    </row>
    <row r="96" spans="1:5">
      <c r="A96" t="s">
        <v>24</v>
      </c>
      <c r="B96" t="s">
        <v>10</v>
      </c>
      <c r="C96">
        <v>1</v>
      </c>
      <c r="D96">
        <f>Table25[[#This Row],[08/2024 Rating]]</f>
        <v>1</v>
      </c>
      <c r="E96">
        <f>Table25[[#This Row],[12/2024 Rating]]-Table25[[#This Row],[08/2024 Rating]]</f>
        <v>0</v>
      </c>
    </row>
    <row r="97" spans="1:5">
      <c r="A97" t="s">
        <v>24</v>
      </c>
      <c r="B97" t="s">
        <v>11</v>
      </c>
      <c r="C97">
        <v>3</v>
      </c>
      <c r="D97">
        <f>Table25[[#This Row],[08/2024 Rating]]</f>
        <v>3</v>
      </c>
      <c r="E97">
        <f>Table25[[#This Row],[12/2024 Rating]]-Table25[[#This Row],[08/2024 Rating]]</f>
        <v>0</v>
      </c>
    </row>
    <row r="98" spans="1:5">
      <c r="A98" t="s">
        <v>24</v>
      </c>
      <c r="B98" t="s">
        <v>12</v>
      </c>
      <c r="C98">
        <v>1</v>
      </c>
      <c r="D98">
        <f>Table25[[#This Row],[08/2024 Rating]]</f>
        <v>1</v>
      </c>
      <c r="E98">
        <f>Table25[[#This Row],[12/2024 Rating]]-Table25[[#This Row],[08/2024 Rating]]</f>
        <v>0</v>
      </c>
    </row>
    <row r="99" spans="1:5">
      <c r="A99" t="s">
        <v>24</v>
      </c>
      <c r="B99" t="s">
        <v>13</v>
      </c>
      <c r="C99">
        <v>3</v>
      </c>
      <c r="D99">
        <f>Table25[[#This Row],[08/2024 Rating]]</f>
        <v>3</v>
      </c>
      <c r="E99">
        <f>Table25[[#This Row],[12/2024 Rating]]-Table25[[#This Row],[08/2024 Rating]]</f>
        <v>0</v>
      </c>
    </row>
    <row r="100" spans="1:5">
      <c r="A100" t="s">
        <v>24</v>
      </c>
      <c r="B100" t="s">
        <v>14</v>
      </c>
      <c r="C100">
        <v>1</v>
      </c>
      <c r="D100">
        <f>Table25[[#This Row],[08/2024 Rating]]</f>
        <v>1</v>
      </c>
      <c r="E100">
        <f>Table25[[#This Row],[12/2024 Rating]]-Table25[[#This Row],[08/2024 Rating]]</f>
        <v>0</v>
      </c>
    </row>
    <row r="101" spans="1:5">
      <c r="A101" t="s">
        <v>24</v>
      </c>
      <c r="B101" t="s">
        <v>15</v>
      </c>
      <c r="C101">
        <v>3</v>
      </c>
      <c r="D101">
        <f>Table25[[#This Row],[08/2024 Rating]]</f>
        <v>3</v>
      </c>
      <c r="E101">
        <f>Table25[[#This Row],[12/2024 Rating]]-Table25[[#This Row],[08/2024 Rating]]</f>
        <v>0</v>
      </c>
    </row>
    <row r="102" spans="1:5">
      <c r="A102" t="s">
        <v>25</v>
      </c>
      <c r="B102" t="s">
        <v>6</v>
      </c>
      <c r="C102">
        <v>3</v>
      </c>
      <c r="D102">
        <f>Table25[[#This Row],[08/2024 Rating]]</f>
        <v>3</v>
      </c>
      <c r="E102">
        <f>Table25[[#This Row],[12/2024 Rating]]-Table25[[#This Row],[08/2024 Rating]]</f>
        <v>0</v>
      </c>
    </row>
    <row r="103" spans="1:5">
      <c r="A103" t="s">
        <v>25</v>
      </c>
      <c r="B103" t="s">
        <v>7</v>
      </c>
      <c r="C103">
        <v>3</v>
      </c>
      <c r="D103">
        <f>Table25[[#This Row],[08/2024 Rating]]</f>
        <v>3</v>
      </c>
      <c r="E103">
        <f>Table25[[#This Row],[12/2024 Rating]]-Table25[[#This Row],[08/2024 Rating]]</f>
        <v>0</v>
      </c>
    </row>
    <row r="104" spans="1:5">
      <c r="A104" t="s">
        <v>25</v>
      </c>
      <c r="B104" t="s">
        <v>8</v>
      </c>
      <c r="C104">
        <v>3</v>
      </c>
      <c r="D104">
        <f>Table25[[#This Row],[08/2024 Rating]]</f>
        <v>3</v>
      </c>
      <c r="E104">
        <f>Table25[[#This Row],[12/2024 Rating]]-Table25[[#This Row],[08/2024 Rating]]</f>
        <v>0</v>
      </c>
    </row>
    <row r="105" spans="1:5">
      <c r="A105" t="s">
        <v>25</v>
      </c>
      <c r="B105" t="s">
        <v>9</v>
      </c>
      <c r="C105">
        <v>3</v>
      </c>
      <c r="D105">
        <f>Table25[[#This Row],[08/2024 Rating]]</f>
        <v>3</v>
      </c>
      <c r="E105">
        <f>Table25[[#This Row],[12/2024 Rating]]-Table25[[#This Row],[08/2024 Rating]]</f>
        <v>0</v>
      </c>
    </row>
    <row r="106" spans="1:5">
      <c r="A106" t="s">
        <v>25</v>
      </c>
      <c r="B106" t="s">
        <v>10</v>
      </c>
      <c r="C106">
        <v>3</v>
      </c>
      <c r="D106">
        <f>Table25[[#This Row],[08/2024 Rating]]</f>
        <v>3</v>
      </c>
      <c r="E106">
        <f>Table25[[#This Row],[12/2024 Rating]]-Table25[[#This Row],[08/2024 Rating]]</f>
        <v>0</v>
      </c>
    </row>
    <row r="107" spans="1:5">
      <c r="A107" t="s">
        <v>25</v>
      </c>
      <c r="B107" t="s">
        <v>11</v>
      </c>
      <c r="C107">
        <v>3</v>
      </c>
      <c r="D107">
        <f>Table25[[#This Row],[08/2024 Rating]]</f>
        <v>3</v>
      </c>
      <c r="E107">
        <f>Table25[[#This Row],[12/2024 Rating]]-Table25[[#This Row],[08/2024 Rating]]</f>
        <v>0</v>
      </c>
    </row>
    <row r="108" spans="1:5">
      <c r="A108" t="s">
        <v>25</v>
      </c>
      <c r="B108" t="s">
        <v>12</v>
      </c>
      <c r="C108">
        <v>3</v>
      </c>
      <c r="D108">
        <f>Table25[[#This Row],[08/2024 Rating]]</f>
        <v>3</v>
      </c>
      <c r="E108">
        <f>Table25[[#This Row],[12/2024 Rating]]-Table25[[#This Row],[08/2024 Rating]]</f>
        <v>0</v>
      </c>
    </row>
    <row r="109" spans="1:5">
      <c r="A109" t="s">
        <v>25</v>
      </c>
      <c r="B109" t="s">
        <v>13</v>
      </c>
      <c r="C109">
        <v>3</v>
      </c>
      <c r="D109">
        <f>Table25[[#This Row],[08/2024 Rating]]</f>
        <v>3</v>
      </c>
      <c r="E109">
        <f>Table25[[#This Row],[12/2024 Rating]]-Table25[[#This Row],[08/2024 Rating]]</f>
        <v>0</v>
      </c>
    </row>
    <row r="110" spans="1:5">
      <c r="A110" t="s">
        <v>25</v>
      </c>
      <c r="B110" t="s">
        <v>14</v>
      </c>
      <c r="C110">
        <v>3</v>
      </c>
      <c r="D110">
        <f>Table25[[#This Row],[08/2024 Rating]]</f>
        <v>3</v>
      </c>
      <c r="E110">
        <f>Table25[[#This Row],[12/2024 Rating]]-Table25[[#This Row],[08/2024 Rating]]</f>
        <v>0</v>
      </c>
    </row>
    <row r="111" spans="1:5">
      <c r="A111" t="s">
        <v>25</v>
      </c>
      <c r="B111" t="s">
        <v>15</v>
      </c>
      <c r="C111">
        <v>3</v>
      </c>
      <c r="D111">
        <f>Table25[[#This Row],[08/2024 Rating]]</f>
        <v>3</v>
      </c>
      <c r="E111">
        <f>Table25[[#This Row],[12/2024 Rating]]-Table25[[#This Row],[08/2024 Rating]]</f>
        <v>0</v>
      </c>
    </row>
    <row r="112" spans="1:5">
      <c r="A112" t="s">
        <v>26</v>
      </c>
      <c r="B112" t="s">
        <v>6</v>
      </c>
      <c r="C112">
        <v>2</v>
      </c>
      <c r="D112">
        <v>1</v>
      </c>
      <c r="E112" s="7">
        <f>Table25[[#This Row],[12/2024 Rating]]-Table25[[#This Row],[08/2024 Rating]]</f>
        <v>-1</v>
      </c>
    </row>
    <row r="113" spans="1:5">
      <c r="A113" t="s">
        <v>26</v>
      </c>
      <c r="B113" t="s">
        <v>7</v>
      </c>
      <c r="C113">
        <v>2</v>
      </c>
      <c r="D113">
        <v>1</v>
      </c>
      <c r="E113" s="7">
        <f>Table25[[#This Row],[12/2024 Rating]]-Table25[[#This Row],[08/2024 Rating]]</f>
        <v>-1</v>
      </c>
    </row>
    <row r="114" spans="1:5">
      <c r="A114" t="s">
        <v>26</v>
      </c>
      <c r="B114" t="s">
        <v>8</v>
      </c>
      <c r="C114">
        <v>1</v>
      </c>
      <c r="D114">
        <f>Table25[[#This Row],[08/2024 Rating]]</f>
        <v>1</v>
      </c>
      <c r="E114">
        <f>Table25[[#This Row],[12/2024 Rating]]-Table25[[#This Row],[08/2024 Rating]]</f>
        <v>0</v>
      </c>
    </row>
    <row r="115" spans="1:5">
      <c r="A115" t="s">
        <v>26</v>
      </c>
      <c r="B115" t="s">
        <v>9</v>
      </c>
      <c r="C115">
        <v>1</v>
      </c>
      <c r="D115">
        <f>Table25[[#This Row],[08/2024 Rating]]</f>
        <v>1</v>
      </c>
      <c r="E115">
        <f>Table25[[#This Row],[12/2024 Rating]]-Table25[[#This Row],[08/2024 Rating]]</f>
        <v>0</v>
      </c>
    </row>
    <row r="116" spans="1:5">
      <c r="A116" t="s">
        <v>26</v>
      </c>
      <c r="B116" t="s">
        <v>10</v>
      </c>
      <c r="C116">
        <v>1</v>
      </c>
      <c r="D116">
        <f>Table25[[#This Row],[08/2024 Rating]]</f>
        <v>1</v>
      </c>
      <c r="E116">
        <f>Table25[[#This Row],[12/2024 Rating]]-Table25[[#This Row],[08/2024 Rating]]</f>
        <v>0</v>
      </c>
    </row>
    <row r="117" spans="1:5">
      <c r="A117" t="s">
        <v>26</v>
      </c>
      <c r="B117" t="s">
        <v>11</v>
      </c>
      <c r="C117">
        <v>2</v>
      </c>
      <c r="D117">
        <v>1</v>
      </c>
      <c r="E117" s="7">
        <f>Table25[[#This Row],[12/2024 Rating]]-Table25[[#This Row],[08/2024 Rating]]</f>
        <v>-1</v>
      </c>
    </row>
    <row r="118" spans="1:5">
      <c r="A118" t="s">
        <v>26</v>
      </c>
      <c r="B118" t="s">
        <v>12</v>
      </c>
      <c r="C118">
        <v>2</v>
      </c>
      <c r="D118">
        <v>1</v>
      </c>
      <c r="E118" s="7">
        <f>Table25[[#This Row],[12/2024 Rating]]-Table25[[#This Row],[08/2024 Rating]]</f>
        <v>-1</v>
      </c>
    </row>
    <row r="119" spans="1:5">
      <c r="A119" t="s">
        <v>26</v>
      </c>
      <c r="B119" t="s">
        <v>13</v>
      </c>
      <c r="C119">
        <v>2</v>
      </c>
      <c r="D119">
        <v>1</v>
      </c>
      <c r="E119" s="7">
        <f>Table25[[#This Row],[12/2024 Rating]]-Table25[[#This Row],[08/2024 Rating]]</f>
        <v>-1</v>
      </c>
    </row>
    <row r="120" spans="1:5">
      <c r="A120" t="s">
        <v>26</v>
      </c>
      <c r="B120" t="s">
        <v>14</v>
      </c>
      <c r="C120">
        <v>2</v>
      </c>
      <c r="D120">
        <v>1</v>
      </c>
      <c r="E120" s="7">
        <f>Table25[[#This Row],[12/2024 Rating]]-Table25[[#This Row],[08/2024 Rating]]</f>
        <v>-1</v>
      </c>
    </row>
    <row r="121" spans="1:5">
      <c r="A121" t="s">
        <v>26</v>
      </c>
      <c r="B121" t="s">
        <v>15</v>
      </c>
      <c r="C121">
        <v>2</v>
      </c>
      <c r="D121">
        <v>1</v>
      </c>
      <c r="E121" s="7">
        <f>Table25[[#This Row],[12/2024 Rating]]-Table25[[#This Row],[08/2024 Rating]]</f>
        <v>-1</v>
      </c>
    </row>
    <row r="122" spans="1:5">
      <c r="A122" t="s">
        <v>27</v>
      </c>
      <c r="B122" t="s">
        <v>6</v>
      </c>
      <c r="C122">
        <v>1</v>
      </c>
      <c r="D122">
        <f>Table25[[#This Row],[08/2024 Rating]]</f>
        <v>1</v>
      </c>
      <c r="E122">
        <f>Table25[[#This Row],[12/2024 Rating]]-Table25[[#This Row],[08/2024 Rating]]</f>
        <v>0</v>
      </c>
    </row>
    <row r="123" spans="1:5">
      <c r="A123" t="s">
        <v>27</v>
      </c>
      <c r="B123" t="s">
        <v>7</v>
      </c>
      <c r="C123">
        <v>3</v>
      </c>
      <c r="D123">
        <f>Table25[[#This Row],[08/2024 Rating]]</f>
        <v>3</v>
      </c>
      <c r="E123">
        <f>Table25[[#This Row],[12/2024 Rating]]-Table25[[#This Row],[08/2024 Rating]]</f>
        <v>0</v>
      </c>
    </row>
    <row r="124" spans="1:5">
      <c r="A124" t="s">
        <v>27</v>
      </c>
      <c r="B124" t="s">
        <v>8</v>
      </c>
      <c r="C124">
        <v>1</v>
      </c>
      <c r="D124">
        <f>Table25[[#This Row],[08/2024 Rating]]</f>
        <v>1</v>
      </c>
      <c r="E124">
        <f>Table25[[#This Row],[12/2024 Rating]]-Table25[[#This Row],[08/2024 Rating]]</f>
        <v>0</v>
      </c>
    </row>
    <row r="125" spans="1:5">
      <c r="A125" t="s">
        <v>27</v>
      </c>
      <c r="B125" t="s">
        <v>9</v>
      </c>
      <c r="C125">
        <v>1</v>
      </c>
      <c r="D125">
        <f>Table25[[#This Row],[08/2024 Rating]]</f>
        <v>1</v>
      </c>
      <c r="E125">
        <f>Table25[[#This Row],[12/2024 Rating]]-Table25[[#This Row],[08/2024 Rating]]</f>
        <v>0</v>
      </c>
    </row>
    <row r="126" spans="1:5">
      <c r="A126" t="s">
        <v>27</v>
      </c>
      <c r="B126" t="s">
        <v>10</v>
      </c>
      <c r="C126">
        <v>1</v>
      </c>
      <c r="D126">
        <f>Table25[[#This Row],[08/2024 Rating]]</f>
        <v>1</v>
      </c>
      <c r="E126">
        <f>Table25[[#This Row],[12/2024 Rating]]-Table25[[#This Row],[08/2024 Rating]]</f>
        <v>0</v>
      </c>
    </row>
    <row r="127" spans="1:5">
      <c r="A127" t="s">
        <v>27</v>
      </c>
      <c r="B127" t="s">
        <v>11</v>
      </c>
      <c r="C127">
        <v>3</v>
      </c>
      <c r="D127">
        <f>Table25[[#This Row],[08/2024 Rating]]</f>
        <v>3</v>
      </c>
      <c r="E127">
        <f>Table25[[#This Row],[12/2024 Rating]]-Table25[[#This Row],[08/2024 Rating]]</f>
        <v>0</v>
      </c>
    </row>
    <row r="128" spans="1:5">
      <c r="A128" t="s">
        <v>27</v>
      </c>
      <c r="B128" t="s">
        <v>12</v>
      </c>
      <c r="C128">
        <v>1</v>
      </c>
      <c r="D128">
        <f>Table25[[#This Row],[08/2024 Rating]]</f>
        <v>1</v>
      </c>
      <c r="E128">
        <f>Table25[[#This Row],[12/2024 Rating]]-Table25[[#This Row],[08/2024 Rating]]</f>
        <v>0</v>
      </c>
    </row>
    <row r="129" spans="1:5">
      <c r="A129" t="s">
        <v>27</v>
      </c>
      <c r="B129" t="s">
        <v>13</v>
      </c>
      <c r="C129">
        <v>1</v>
      </c>
      <c r="D129">
        <f>Table25[[#This Row],[08/2024 Rating]]</f>
        <v>1</v>
      </c>
      <c r="E129">
        <f>Table25[[#This Row],[12/2024 Rating]]-Table25[[#This Row],[08/2024 Rating]]</f>
        <v>0</v>
      </c>
    </row>
    <row r="130" spans="1:5">
      <c r="A130" t="s">
        <v>27</v>
      </c>
      <c r="B130" t="s">
        <v>14</v>
      </c>
      <c r="C130">
        <v>1</v>
      </c>
      <c r="D130">
        <f>Table25[[#This Row],[08/2024 Rating]]</f>
        <v>1</v>
      </c>
      <c r="E130">
        <f>Table25[[#This Row],[12/2024 Rating]]-Table25[[#This Row],[08/2024 Rating]]</f>
        <v>0</v>
      </c>
    </row>
    <row r="131" spans="1:5">
      <c r="A131" t="s">
        <v>27</v>
      </c>
      <c r="B131" t="s">
        <v>15</v>
      </c>
      <c r="C131">
        <v>1</v>
      </c>
      <c r="D131">
        <f>Table25[[#This Row],[08/2024 Rating]]</f>
        <v>1</v>
      </c>
      <c r="E131">
        <f>Table25[[#This Row],[12/2024 Rating]]-Table25[[#This Row],[08/2024 Rating]]</f>
        <v>0</v>
      </c>
    </row>
    <row r="132" spans="1:5">
      <c r="A132" t="s">
        <v>29</v>
      </c>
      <c r="B132" t="s">
        <v>6</v>
      </c>
      <c r="C132">
        <v>1</v>
      </c>
      <c r="D132">
        <f>Table25[[#This Row],[08/2024 Rating]]</f>
        <v>1</v>
      </c>
      <c r="E132">
        <f>Table25[[#This Row],[12/2024 Rating]]-Table25[[#This Row],[08/2024 Rating]]</f>
        <v>0</v>
      </c>
    </row>
    <row r="133" spans="1:5">
      <c r="A133" t="s">
        <v>29</v>
      </c>
      <c r="B133" t="s">
        <v>7</v>
      </c>
      <c r="C133">
        <v>1</v>
      </c>
      <c r="D133">
        <f>Table25[[#This Row],[08/2024 Rating]]</f>
        <v>1</v>
      </c>
      <c r="E133">
        <f>Table25[[#This Row],[12/2024 Rating]]-Table25[[#This Row],[08/2024 Rating]]</f>
        <v>0</v>
      </c>
    </row>
    <row r="134" spans="1:5">
      <c r="A134" t="s">
        <v>29</v>
      </c>
      <c r="B134" t="s">
        <v>8</v>
      </c>
      <c r="C134">
        <v>1</v>
      </c>
      <c r="D134">
        <f>Table25[[#This Row],[08/2024 Rating]]</f>
        <v>1</v>
      </c>
      <c r="E134">
        <f>Table25[[#This Row],[12/2024 Rating]]-Table25[[#This Row],[08/2024 Rating]]</f>
        <v>0</v>
      </c>
    </row>
    <row r="135" spans="1:5">
      <c r="A135" t="s">
        <v>29</v>
      </c>
      <c r="B135" t="s">
        <v>9</v>
      </c>
      <c r="C135">
        <v>1</v>
      </c>
      <c r="D135">
        <f>Table25[[#This Row],[08/2024 Rating]]</f>
        <v>1</v>
      </c>
      <c r="E135">
        <f>Table25[[#This Row],[12/2024 Rating]]-Table25[[#This Row],[08/2024 Rating]]</f>
        <v>0</v>
      </c>
    </row>
    <row r="136" spans="1:5">
      <c r="A136" t="s">
        <v>29</v>
      </c>
      <c r="B136" t="s">
        <v>10</v>
      </c>
      <c r="C136">
        <v>1</v>
      </c>
      <c r="D136">
        <f>Table25[[#This Row],[08/2024 Rating]]</f>
        <v>1</v>
      </c>
      <c r="E136">
        <f>Table25[[#This Row],[12/2024 Rating]]-Table25[[#This Row],[08/2024 Rating]]</f>
        <v>0</v>
      </c>
    </row>
    <row r="137" spans="1:5">
      <c r="A137" t="s">
        <v>29</v>
      </c>
      <c r="B137" t="s">
        <v>11</v>
      </c>
      <c r="C137">
        <v>1</v>
      </c>
      <c r="D137">
        <f>Table25[[#This Row],[08/2024 Rating]]</f>
        <v>1</v>
      </c>
      <c r="E137">
        <f>Table25[[#This Row],[12/2024 Rating]]-Table25[[#This Row],[08/2024 Rating]]</f>
        <v>0</v>
      </c>
    </row>
    <row r="138" spans="1:5">
      <c r="A138" t="s">
        <v>29</v>
      </c>
      <c r="B138" t="s">
        <v>12</v>
      </c>
      <c r="C138">
        <v>1</v>
      </c>
      <c r="D138">
        <f>Table25[[#This Row],[08/2024 Rating]]</f>
        <v>1</v>
      </c>
      <c r="E138">
        <f>Table25[[#This Row],[12/2024 Rating]]-Table25[[#This Row],[08/2024 Rating]]</f>
        <v>0</v>
      </c>
    </row>
    <row r="139" spans="1:5">
      <c r="A139" t="s">
        <v>29</v>
      </c>
      <c r="B139" t="s">
        <v>13</v>
      </c>
      <c r="C139">
        <v>1</v>
      </c>
      <c r="D139">
        <f>Table25[[#This Row],[08/2024 Rating]]</f>
        <v>1</v>
      </c>
      <c r="E139">
        <f>Table25[[#This Row],[12/2024 Rating]]-Table25[[#This Row],[08/2024 Rating]]</f>
        <v>0</v>
      </c>
    </row>
    <row r="140" spans="1:5">
      <c r="A140" t="s">
        <v>29</v>
      </c>
      <c r="B140" t="s">
        <v>14</v>
      </c>
      <c r="C140">
        <v>1</v>
      </c>
      <c r="D140">
        <f>Table25[[#This Row],[08/2024 Rating]]</f>
        <v>1</v>
      </c>
      <c r="E140">
        <f>Table25[[#This Row],[12/2024 Rating]]-Table25[[#This Row],[08/2024 Rating]]</f>
        <v>0</v>
      </c>
    </row>
    <row r="141" spans="1:5">
      <c r="A141" t="s">
        <v>29</v>
      </c>
      <c r="B141" t="s">
        <v>15</v>
      </c>
      <c r="C141">
        <v>1</v>
      </c>
      <c r="D141">
        <f>Table25[[#This Row],[08/2024 Rating]]</f>
        <v>1</v>
      </c>
      <c r="E141">
        <f>Table25[[#This Row],[12/2024 Rating]]-Table25[[#This Row],[08/2024 Rating]]</f>
        <v>0</v>
      </c>
    </row>
  </sheetData>
  <pageMargins left="0.7" right="0.7" top="0.75" bottom="0.75" header="0.3" footer="0.3"/>
  <tableParts count="1">
    <tablePart r:id="rId1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E141"/>
  <sheetViews>
    <sheetView topLeftCell="A106" workbookViewId="0">
      <selection activeCell="E112" sqref="E112:E113"/>
    </sheetView>
  </sheetViews>
  <sheetFormatPr defaultRowHeight="14.45"/>
  <cols>
    <col min="1" max="1" width="22.7109375" customWidth="1"/>
    <col min="2" max="2" width="21.42578125" customWidth="1"/>
    <col min="3" max="4" width="15.42578125" customWidth="1"/>
    <col min="5" max="5" width="23.7109375" customWidth="1"/>
  </cols>
  <sheetData>
    <row r="1" spans="1:5">
      <c r="A1" s="3" t="s">
        <v>0</v>
      </c>
      <c r="B1" s="4" t="s">
        <v>1</v>
      </c>
      <c r="C1" s="5" t="s">
        <v>2</v>
      </c>
      <c r="D1" s="4" t="s">
        <v>3</v>
      </c>
      <c r="E1" s="6" t="s">
        <v>4</v>
      </c>
    </row>
    <row r="2" spans="1:5">
      <c r="A2" t="s">
        <v>5</v>
      </c>
      <c r="B2" t="s">
        <v>6</v>
      </c>
      <c r="C2">
        <v>2</v>
      </c>
      <c r="D2">
        <v>1</v>
      </c>
      <c r="E2" s="7">
        <f>Table26[[#This Row],[12/2024 Rating]]-Table26[[#This Row],[08/2024 Rating]]</f>
        <v>-1</v>
      </c>
    </row>
    <row r="3" spans="1:5">
      <c r="A3" t="s">
        <v>5</v>
      </c>
      <c r="B3" t="s">
        <v>7</v>
      </c>
      <c r="C3">
        <v>2</v>
      </c>
      <c r="D3">
        <v>1</v>
      </c>
      <c r="E3" s="7">
        <f>Table26[[#This Row],[12/2024 Rating]]-Table26[[#This Row],[08/2024 Rating]]</f>
        <v>-1</v>
      </c>
    </row>
    <row r="4" spans="1:5">
      <c r="A4" t="s">
        <v>5</v>
      </c>
      <c r="B4" t="s">
        <v>8</v>
      </c>
      <c r="C4">
        <v>1</v>
      </c>
      <c r="D4">
        <f>Table26[[#This Row],[08/2024 Rating]]</f>
        <v>1</v>
      </c>
      <c r="E4">
        <f>Table26[[#This Row],[12/2024 Rating]]-Table26[[#This Row],[08/2024 Rating]]</f>
        <v>0</v>
      </c>
    </row>
    <row r="5" spans="1:5">
      <c r="A5" t="s">
        <v>5</v>
      </c>
      <c r="B5" t="s">
        <v>9</v>
      </c>
      <c r="C5">
        <v>2</v>
      </c>
      <c r="D5">
        <v>1</v>
      </c>
      <c r="E5" s="7">
        <f>Table26[[#This Row],[12/2024 Rating]]-Table26[[#This Row],[08/2024 Rating]]</f>
        <v>-1</v>
      </c>
    </row>
    <row r="6" spans="1:5">
      <c r="A6" t="s">
        <v>5</v>
      </c>
      <c r="B6" t="s">
        <v>10</v>
      </c>
      <c r="C6">
        <v>2</v>
      </c>
      <c r="D6">
        <v>1</v>
      </c>
      <c r="E6" s="7">
        <f>Table26[[#This Row],[12/2024 Rating]]-Table26[[#This Row],[08/2024 Rating]]</f>
        <v>-1</v>
      </c>
    </row>
    <row r="7" spans="1:5">
      <c r="A7" t="s">
        <v>5</v>
      </c>
      <c r="B7" t="s">
        <v>11</v>
      </c>
      <c r="C7">
        <v>2</v>
      </c>
      <c r="D7">
        <v>1</v>
      </c>
      <c r="E7" s="7">
        <f>Table26[[#This Row],[12/2024 Rating]]-Table26[[#This Row],[08/2024 Rating]]</f>
        <v>-1</v>
      </c>
    </row>
    <row r="8" spans="1:5">
      <c r="A8" t="s">
        <v>5</v>
      </c>
      <c r="B8" t="s">
        <v>12</v>
      </c>
      <c r="C8">
        <v>2</v>
      </c>
      <c r="D8">
        <v>1</v>
      </c>
      <c r="E8" s="7">
        <f>Table26[[#This Row],[12/2024 Rating]]-Table26[[#This Row],[08/2024 Rating]]</f>
        <v>-1</v>
      </c>
    </row>
    <row r="9" spans="1:5">
      <c r="A9" t="s">
        <v>5</v>
      </c>
      <c r="B9" t="s">
        <v>13</v>
      </c>
      <c r="C9">
        <v>2</v>
      </c>
      <c r="D9">
        <v>1</v>
      </c>
      <c r="E9" s="7">
        <f>Table26[[#This Row],[12/2024 Rating]]-Table26[[#This Row],[08/2024 Rating]]</f>
        <v>-1</v>
      </c>
    </row>
    <row r="10" spans="1:5">
      <c r="A10" t="s">
        <v>5</v>
      </c>
      <c r="B10" t="s">
        <v>14</v>
      </c>
      <c r="C10">
        <v>2</v>
      </c>
      <c r="D10">
        <v>1</v>
      </c>
      <c r="E10" s="7">
        <f>Table26[[#This Row],[12/2024 Rating]]-Table26[[#This Row],[08/2024 Rating]]</f>
        <v>-1</v>
      </c>
    </row>
    <row r="11" spans="1:5">
      <c r="A11" t="s">
        <v>5</v>
      </c>
      <c r="B11" t="s">
        <v>15</v>
      </c>
      <c r="C11">
        <v>2</v>
      </c>
      <c r="D11">
        <v>1</v>
      </c>
      <c r="E11" s="7">
        <f>Table26[[#This Row],[12/2024 Rating]]-Table26[[#This Row],[08/2024 Rating]]</f>
        <v>-1</v>
      </c>
    </row>
    <row r="12" spans="1:5">
      <c r="A12" t="s">
        <v>16</v>
      </c>
      <c r="B12" t="s">
        <v>6</v>
      </c>
      <c r="C12">
        <v>3</v>
      </c>
      <c r="D12">
        <f>Table26[[#This Row],[08/2024 Rating]]</f>
        <v>3</v>
      </c>
      <c r="E12">
        <f>Table26[[#This Row],[12/2024 Rating]]-Table26[[#This Row],[08/2024 Rating]]</f>
        <v>0</v>
      </c>
    </row>
    <row r="13" spans="1:5">
      <c r="A13" t="s">
        <v>16</v>
      </c>
      <c r="B13" t="s">
        <v>7</v>
      </c>
      <c r="C13">
        <v>3</v>
      </c>
      <c r="D13">
        <f>Table26[[#This Row],[08/2024 Rating]]</f>
        <v>3</v>
      </c>
      <c r="E13">
        <f>Table26[[#This Row],[12/2024 Rating]]-Table26[[#This Row],[08/2024 Rating]]</f>
        <v>0</v>
      </c>
    </row>
    <row r="14" spans="1:5">
      <c r="A14" t="s">
        <v>16</v>
      </c>
      <c r="B14" t="s">
        <v>8</v>
      </c>
      <c r="C14">
        <v>3</v>
      </c>
      <c r="D14">
        <f>Table26[[#This Row],[08/2024 Rating]]</f>
        <v>3</v>
      </c>
      <c r="E14">
        <f>Table26[[#This Row],[12/2024 Rating]]-Table26[[#This Row],[08/2024 Rating]]</f>
        <v>0</v>
      </c>
    </row>
    <row r="15" spans="1:5">
      <c r="A15" t="s">
        <v>16</v>
      </c>
      <c r="B15" t="s">
        <v>9</v>
      </c>
      <c r="C15">
        <v>1</v>
      </c>
      <c r="D15">
        <f>Table26[[#This Row],[08/2024 Rating]]</f>
        <v>1</v>
      </c>
      <c r="E15">
        <f>Table26[[#This Row],[12/2024 Rating]]-Table26[[#This Row],[08/2024 Rating]]</f>
        <v>0</v>
      </c>
    </row>
    <row r="16" spans="1:5">
      <c r="A16" t="s">
        <v>16</v>
      </c>
      <c r="B16" t="s">
        <v>10</v>
      </c>
      <c r="C16">
        <v>3</v>
      </c>
      <c r="D16">
        <f>Table26[[#This Row],[08/2024 Rating]]</f>
        <v>3</v>
      </c>
      <c r="E16">
        <f>Table26[[#This Row],[12/2024 Rating]]-Table26[[#This Row],[08/2024 Rating]]</f>
        <v>0</v>
      </c>
    </row>
    <row r="17" spans="1:5">
      <c r="A17" t="s">
        <v>16</v>
      </c>
      <c r="B17" t="s">
        <v>11</v>
      </c>
      <c r="C17">
        <v>3</v>
      </c>
      <c r="D17">
        <f>Table26[[#This Row],[08/2024 Rating]]</f>
        <v>3</v>
      </c>
      <c r="E17">
        <f>Table26[[#This Row],[12/2024 Rating]]-Table26[[#This Row],[08/2024 Rating]]</f>
        <v>0</v>
      </c>
    </row>
    <row r="18" spans="1:5">
      <c r="A18" t="s">
        <v>16</v>
      </c>
      <c r="B18" t="s">
        <v>12</v>
      </c>
      <c r="C18">
        <v>3</v>
      </c>
      <c r="D18">
        <f>Table26[[#This Row],[08/2024 Rating]]</f>
        <v>3</v>
      </c>
      <c r="E18">
        <f>Table26[[#This Row],[12/2024 Rating]]-Table26[[#This Row],[08/2024 Rating]]</f>
        <v>0</v>
      </c>
    </row>
    <row r="19" spans="1:5">
      <c r="A19" t="s">
        <v>16</v>
      </c>
      <c r="B19" t="s">
        <v>13</v>
      </c>
      <c r="C19">
        <v>3</v>
      </c>
      <c r="D19">
        <f>Table26[[#This Row],[08/2024 Rating]]</f>
        <v>3</v>
      </c>
      <c r="E19">
        <f>Table26[[#This Row],[12/2024 Rating]]-Table26[[#This Row],[08/2024 Rating]]</f>
        <v>0</v>
      </c>
    </row>
    <row r="20" spans="1:5">
      <c r="A20" t="s">
        <v>16</v>
      </c>
      <c r="B20" t="s">
        <v>14</v>
      </c>
      <c r="C20">
        <v>3</v>
      </c>
      <c r="D20">
        <f>Table26[[#This Row],[08/2024 Rating]]</f>
        <v>3</v>
      </c>
      <c r="E20">
        <f>Table26[[#This Row],[12/2024 Rating]]-Table26[[#This Row],[08/2024 Rating]]</f>
        <v>0</v>
      </c>
    </row>
    <row r="21" spans="1:5">
      <c r="A21" t="s">
        <v>16</v>
      </c>
      <c r="B21" t="s">
        <v>15</v>
      </c>
      <c r="C21">
        <v>3</v>
      </c>
      <c r="D21">
        <f>Table26[[#This Row],[08/2024 Rating]]</f>
        <v>3</v>
      </c>
      <c r="E21">
        <f>Table26[[#This Row],[12/2024 Rating]]-Table26[[#This Row],[08/2024 Rating]]</f>
        <v>0</v>
      </c>
    </row>
    <row r="22" spans="1:5">
      <c r="A22" t="s">
        <v>17</v>
      </c>
      <c r="B22" t="s">
        <v>6</v>
      </c>
      <c r="C22">
        <v>3</v>
      </c>
      <c r="D22">
        <f>Table26[[#This Row],[08/2024 Rating]]</f>
        <v>3</v>
      </c>
      <c r="E22">
        <f>Table26[[#This Row],[12/2024 Rating]]-Table26[[#This Row],[08/2024 Rating]]</f>
        <v>0</v>
      </c>
    </row>
    <row r="23" spans="1:5">
      <c r="A23" t="s">
        <v>17</v>
      </c>
      <c r="B23" t="s">
        <v>7</v>
      </c>
      <c r="C23">
        <v>3</v>
      </c>
      <c r="D23">
        <f>Table26[[#This Row],[08/2024 Rating]]</f>
        <v>3</v>
      </c>
      <c r="E23">
        <f>Table26[[#This Row],[12/2024 Rating]]-Table26[[#This Row],[08/2024 Rating]]</f>
        <v>0</v>
      </c>
    </row>
    <row r="24" spans="1:5">
      <c r="A24" t="s">
        <v>17</v>
      </c>
      <c r="B24" t="s">
        <v>8</v>
      </c>
      <c r="C24">
        <v>2</v>
      </c>
      <c r="D24">
        <f>Table26[[#This Row],[08/2024 Rating]]</f>
        <v>2</v>
      </c>
      <c r="E24">
        <f>Table26[[#This Row],[12/2024 Rating]]-Table26[[#This Row],[08/2024 Rating]]</f>
        <v>0</v>
      </c>
    </row>
    <row r="25" spans="1:5">
      <c r="A25" t="s">
        <v>17</v>
      </c>
      <c r="B25" t="s">
        <v>9</v>
      </c>
      <c r="C25">
        <v>1</v>
      </c>
      <c r="D25">
        <f>Table26[[#This Row],[08/2024 Rating]]</f>
        <v>1</v>
      </c>
      <c r="E25">
        <f>Table26[[#This Row],[12/2024 Rating]]-Table26[[#This Row],[08/2024 Rating]]</f>
        <v>0</v>
      </c>
    </row>
    <row r="26" spans="1:5">
      <c r="A26" t="s">
        <v>17</v>
      </c>
      <c r="B26" t="s">
        <v>10</v>
      </c>
      <c r="C26">
        <v>2</v>
      </c>
      <c r="D26">
        <f>Table26[[#This Row],[08/2024 Rating]]</f>
        <v>2</v>
      </c>
      <c r="E26">
        <f>Table26[[#This Row],[12/2024 Rating]]-Table26[[#This Row],[08/2024 Rating]]</f>
        <v>0</v>
      </c>
    </row>
    <row r="27" spans="1:5">
      <c r="A27" t="s">
        <v>17</v>
      </c>
      <c r="B27" t="s">
        <v>11</v>
      </c>
      <c r="C27">
        <v>3</v>
      </c>
      <c r="D27">
        <f>Table26[[#This Row],[08/2024 Rating]]</f>
        <v>3</v>
      </c>
      <c r="E27">
        <f>Table26[[#This Row],[12/2024 Rating]]-Table26[[#This Row],[08/2024 Rating]]</f>
        <v>0</v>
      </c>
    </row>
    <row r="28" spans="1:5">
      <c r="A28" t="s">
        <v>17</v>
      </c>
      <c r="B28" t="s">
        <v>12</v>
      </c>
      <c r="C28">
        <v>3</v>
      </c>
      <c r="D28">
        <f>Table26[[#This Row],[08/2024 Rating]]</f>
        <v>3</v>
      </c>
      <c r="E28">
        <f>Table26[[#This Row],[12/2024 Rating]]-Table26[[#This Row],[08/2024 Rating]]</f>
        <v>0</v>
      </c>
    </row>
    <row r="29" spans="1:5">
      <c r="A29" t="s">
        <v>17</v>
      </c>
      <c r="B29" t="s">
        <v>13</v>
      </c>
      <c r="C29">
        <v>3</v>
      </c>
      <c r="D29">
        <f>Table26[[#This Row],[08/2024 Rating]]</f>
        <v>3</v>
      </c>
      <c r="E29">
        <f>Table26[[#This Row],[12/2024 Rating]]-Table26[[#This Row],[08/2024 Rating]]</f>
        <v>0</v>
      </c>
    </row>
    <row r="30" spans="1:5">
      <c r="A30" t="s">
        <v>17</v>
      </c>
      <c r="B30" t="s">
        <v>14</v>
      </c>
      <c r="C30">
        <v>3</v>
      </c>
      <c r="D30">
        <f>Table26[[#This Row],[08/2024 Rating]]</f>
        <v>3</v>
      </c>
      <c r="E30">
        <f>Table26[[#This Row],[12/2024 Rating]]-Table26[[#This Row],[08/2024 Rating]]</f>
        <v>0</v>
      </c>
    </row>
    <row r="31" spans="1:5">
      <c r="A31" t="s">
        <v>17</v>
      </c>
      <c r="B31" t="s">
        <v>15</v>
      </c>
      <c r="C31">
        <v>3</v>
      </c>
      <c r="D31">
        <f>Table26[[#This Row],[08/2024 Rating]]</f>
        <v>3</v>
      </c>
      <c r="E31">
        <f>Table26[[#This Row],[12/2024 Rating]]-Table26[[#This Row],[08/2024 Rating]]</f>
        <v>0</v>
      </c>
    </row>
    <row r="32" spans="1:5">
      <c r="A32" t="s">
        <v>18</v>
      </c>
      <c r="B32" t="s">
        <v>6</v>
      </c>
      <c r="C32">
        <v>3</v>
      </c>
      <c r="D32">
        <f>Table26[[#This Row],[08/2024 Rating]]</f>
        <v>3</v>
      </c>
      <c r="E32">
        <f>Table26[[#This Row],[12/2024 Rating]]-Table26[[#This Row],[08/2024 Rating]]</f>
        <v>0</v>
      </c>
    </row>
    <row r="33" spans="1:5">
      <c r="A33" t="s">
        <v>18</v>
      </c>
      <c r="B33" t="s">
        <v>7</v>
      </c>
      <c r="C33">
        <v>3</v>
      </c>
      <c r="D33">
        <f>Table26[[#This Row],[08/2024 Rating]]</f>
        <v>3</v>
      </c>
      <c r="E33">
        <f>Table26[[#This Row],[12/2024 Rating]]-Table26[[#This Row],[08/2024 Rating]]</f>
        <v>0</v>
      </c>
    </row>
    <row r="34" spans="1:5">
      <c r="A34" t="s">
        <v>18</v>
      </c>
      <c r="B34" t="s">
        <v>8</v>
      </c>
      <c r="C34">
        <v>3</v>
      </c>
      <c r="D34">
        <f>Table26[[#This Row],[08/2024 Rating]]</f>
        <v>3</v>
      </c>
      <c r="E34">
        <f>Table26[[#This Row],[12/2024 Rating]]-Table26[[#This Row],[08/2024 Rating]]</f>
        <v>0</v>
      </c>
    </row>
    <row r="35" spans="1:5">
      <c r="A35" t="s">
        <v>18</v>
      </c>
      <c r="B35" t="s">
        <v>9</v>
      </c>
      <c r="C35">
        <v>3</v>
      </c>
      <c r="D35">
        <f>Table26[[#This Row],[08/2024 Rating]]</f>
        <v>3</v>
      </c>
      <c r="E35">
        <f>Table26[[#This Row],[12/2024 Rating]]-Table26[[#This Row],[08/2024 Rating]]</f>
        <v>0</v>
      </c>
    </row>
    <row r="36" spans="1:5">
      <c r="A36" t="s">
        <v>18</v>
      </c>
      <c r="B36" t="s">
        <v>10</v>
      </c>
      <c r="C36">
        <v>3</v>
      </c>
      <c r="D36">
        <f>Table26[[#This Row],[08/2024 Rating]]</f>
        <v>3</v>
      </c>
      <c r="E36">
        <f>Table26[[#This Row],[12/2024 Rating]]-Table26[[#This Row],[08/2024 Rating]]</f>
        <v>0</v>
      </c>
    </row>
    <row r="37" spans="1:5">
      <c r="A37" t="s">
        <v>18</v>
      </c>
      <c r="B37" t="s">
        <v>11</v>
      </c>
      <c r="C37">
        <v>3</v>
      </c>
      <c r="D37">
        <f>Table26[[#This Row],[08/2024 Rating]]</f>
        <v>3</v>
      </c>
      <c r="E37">
        <f>Table26[[#This Row],[12/2024 Rating]]-Table26[[#This Row],[08/2024 Rating]]</f>
        <v>0</v>
      </c>
    </row>
    <row r="38" spans="1:5">
      <c r="A38" t="s">
        <v>18</v>
      </c>
      <c r="B38" t="s">
        <v>12</v>
      </c>
      <c r="C38">
        <v>3</v>
      </c>
      <c r="D38">
        <f>Table26[[#This Row],[08/2024 Rating]]</f>
        <v>3</v>
      </c>
      <c r="E38">
        <f>Table26[[#This Row],[12/2024 Rating]]-Table26[[#This Row],[08/2024 Rating]]</f>
        <v>0</v>
      </c>
    </row>
    <row r="39" spans="1:5">
      <c r="A39" t="s">
        <v>18</v>
      </c>
      <c r="B39" t="s">
        <v>13</v>
      </c>
      <c r="C39">
        <v>3</v>
      </c>
      <c r="D39">
        <f>Table26[[#This Row],[08/2024 Rating]]</f>
        <v>3</v>
      </c>
      <c r="E39">
        <f>Table26[[#This Row],[12/2024 Rating]]-Table26[[#This Row],[08/2024 Rating]]</f>
        <v>0</v>
      </c>
    </row>
    <row r="40" spans="1:5">
      <c r="A40" t="s">
        <v>18</v>
      </c>
      <c r="B40" t="s">
        <v>14</v>
      </c>
      <c r="C40">
        <v>3</v>
      </c>
      <c r="D40">
        <f>Table26[[#This Row],[08/2024 Rating]]</f>
        <v>3</v>
      </c>
      <c r="E40">
        <f>Table26[[#This Row],[12/2024 Rating]]-Table26[[#This Row],[08/2024 Rating]]</f>
        <v>0</v>
      </c>
    </row>
    <row r="41" spans="1:5">
      <c r="A41" t="s">
        <v>18</v>
      </c>
      <c r="B41" t="s">
        <v>15</v>
      </c>
      <c r="C41">
        <v>3</v>
      </c>
      <c r="D41">
        <f>Table26[[#This Row],[08/2024 Rating]]</f>
        <v>3</v>
      </c>
      <c r="E41">
        <f>Table26[[#This Row],[12/2024 Rating]]-Table26[[#This Row],[08/2024 Rating]]</f>
        <v>0</v>
      </c>
    </row>
    <row r="42" spans="1:5">
      <c r="A42" t="s">
        <v>19</v>
      </c>
      <c r="B42" t="s">
        <v>6</v>
      </c>
      <c r="C42">
        <v>3</v>
      </c>
      <c r="D42">
        <f>Table26[[#This Row],[08/2024 Rating]]</f>
        <v>3</v>
      </c>
      <c r="E42">
        <f>Table26[[#This Row],[12/2024 Rating]]-Table26[[#This Row],[08/2024 Rating]]</f>
        <v>0</v>
      </c>
    </row>
    <row r="43" spans="1:5">
      <c r="A43" t="s">
        <v>19</v>
      </c>
      <c r="B43" t="s">
        <v>7</v>
      </c>
      <c r="C43">
        <v>3</v>
      </c>
      <c r="D43">
        <f>Table26[[#This Row],[08/2024 Rating]]</f>
        <v>3</v>
      </c>
      <c r="E43">
        <f>Table26[[#This Row],[12/2024 Rating]]-Table26[[#This Row],[08/2024 Rating]]</f>
        <v>0</v>
      </c>
    </row>
    <row r="44" spans="1:5">
      <c r="A44" t="s">
        <v>19</v>
      </c>
      <c r="B44" t="s">
        <v>8</v>
      </c>
      <c r="C44">
        <v>3</v>
      </c>
      <c r="D44">
        <f>Table26[[#This Row],[08/2024 Rating]]</f>
        <v>3</v>
      </c>
      <c r="E44">
        <f>Table26[[#This Row],[12/2024 Rating]]-Table26[[#This Row],[08/2024 Rating]]</f>
        <v>0</v>
      </c>
    </row>
    <row r="45" spans="1:5">
      <c r="A45" t="s">
        <v>19</v>
      </c>
      <c r="B45" t="s">
        <v>9</v>
      </c>
      <c r="C45">
        <v>1</v>
      </c>
      <c r="D45">
        <f>Table26[[#This Row],[08/2024 Rating]]</f>
        <v>1</v>
      </c>
      <c r="E45">
        <f>Table26[[#This Row],[12/2024 Rating]]-Table26[[#This Row],[08/2024 Rating]]</f>
        <v>0</v>
      </c>
    </row>
    <row r="46" spans="1:5">
      <c r="A46" t="s">
        <v>19</v>
      </c>
      <c r="B46" t="s">
        <v>10</v>
      </c>
      <c r="C46">
        <v>3</v>
      </c>
      <c r="D46">
        <f>Table26[[#This Row],[08/2024 Rating]]</f>
        <v>3</v>
      </c>
      <c r="E46">
        <f>Table26[[#This Row],[12/2024 Rating]]-Table26[[#This Row],[08/2024 Rating]]</f>
        <v>0</v>
      </c>
    </row>
    <row r="47" spans="1:5">
      <c r="A47" t="s">
        <v>19</v>
      </c>
      <c r="B47" t="s">
        <v>11</v>
      </c>
      <c r="C47">
        <v>3</v>
      </c>
      <c r="D47">
        <f>Table26[[#This Row],[08/2024 Rating]]</f>
        <v>3</v>
      </c>
      <c r="E47">
        <f>Table26[[#This Row],[12/2024 Rating]]-Table26[[#This Row],[08/2024 Rating]]</f>
        <v>0</v>
      </c>
    </row>
    <row r="48" spans="1:5">
      <c r="A48" t="s">
        <v>19</v>
      </c>
      <c r="B48" t="s">
        <v>12</v>
      </c>
      <c r="C48">
        <v>3</v>
      </c>
      <c r="D48">
        <f>Table26[[#This Row],[08/2024 Rating]]</f>
        <v>3</v>
      </c>
      <c r="E48">
        <f>Table26[[#This Row],[12/2024 Rating]]-Table26[[#This Row],[08/2024 Rating]]</f>
        <v>0</v>
      </c>
    </row>
    <row r="49" spans="1:5">
      <c r="A49" t="s">
        <v>19</v>
      </c>
      <c r="B49" t="s">
        <v>13</v>
      </c>
      <c r="C49">
        <v>3</v>
      </c>
      <c r="D49">
        <f>Table26[[#This Row],[08/2024 Rating]]</f>
        <v>3</v>
      </c>
      <c r="E49">
        <f>Table26[[#This Row],[12/2024 Rating]]-Table26[[#This Row],[08/2024 Rating]]</f>
        <v>0</v>
      </c>
    </row>
    <row r="50" spans="1:5">
      <c r="A50" t="s">
        <v>19</v>
      </c>
      <c r="B50" t="s">
        <v>14</v>
      </c>
      <c r="C50">
        <v>3</v>
      </c>
      <c r="D50">
        <f>Table26[[#This Row],[08/2024 Rating]]</f>
        <v>3</v>
      </c>
      <c r="E50">
        <f>Table26[[#This Row],[12/2024 Rating]]-Table26[[#This Row],[08/2024 Rating]]</f>
        <v>0</v>
      </c>
    </row>
    <row r="51" spans="1:5">
      <c r="A51" t="s">
        <v>19</v>
      </c>
      <c r="B51" t="s">
        <v>15</v>
      </c>
      <c r="C51">
        <v>3</v>
      </c>
      <c r="D51">
        <f>Table26[[#This Row],[08/2024 Rating]]</f>
        <v>3</v>
      </c>
      <c r="E51">
        <f>Table26[[#This Row],[12/2024 Rating]]-Table26[[#This Row],[08/2024 Rating]]</f>
        <v>0</v>
      </c>
    </row>
    <row r="52" spans="1:5">
      <c r="A52" t="s">
        <v>20</v>
      </c>
      <c r="B52" t="s">
        <v>6</v>
      </c>
      <c r="C52">
        <v>3</v>
      </c>
      <c r="D52">
        <f>Table26[[#This Row],[08/2024 Rating]]</f>
        <v>3</v>
      </c>
      <c r="E52">
        <f>Table26[[#This Row],[12/2024 Rating]]-Table26[[#This Row],[08/2024 Rating]]</f>
        <v>0</v>
      </c>
    </row>
    <row r="53" spans="1:5">
      <c r="A53" t="s">
        <v>20</v>
      </c>
      <c r="B53" t="s">
        <v>7</v>
      </c>
      <c r="C53">
        <v>3</v>
      </c>
      <c r="D53">
        <f>Table26[[#This Row],[08/2024 Rating]]</f>
        <v>3</v>
      </c>
      <c r="E53">
        <f>Table26[[#This Row],[12/2024 Rating]]-Table26[[#This Row],[08/2024 Rating]]</f>
        <v>0</v>
      </c>
    </row>
    <row r="54" spans="1:5">
      <c r="A54" t="s">
        <v>20</v>
      </c>
      <c r="B54" t="s">
        <v>8</v>
      </c>
      <c r="C54">
        <v>3</v>
      </c>
      <c r="D54">
        <f>Table26[[#This Row],[08/2024 Rating]]</f>
        <v>3</v>
      </c>
      <c r="E54">
        <f>Table26[[#This Row],[12/2024 Rating]]-Table26[[#This Row],[08/2024 Rating]]</f>
        <v>0</v>
      </c>
    </row>
    <row r="55" spans="1:5">
      <c r="A55" t="s">
        <v>20</v>
      </c>
      <c r="B55" t="s">
        <v>9</v>
      </c>
      <c r="C55">
        <v>3</v>
      </c>
      <c r="D55">
        <f>Table26[[#This Row],[08/2024 Rating]]</f>
        <v>3</v>
      </c>
      <c r="E55">
        <f>Table26[[#This Row],[12/2024 Rating]]-Table26[[#This Row],[08/2024 Rating]]</f>
        <v>0</v>
      </c>
    </row>
    <row r="56" spans="1:5">
      <c r="A56" t="s">
        <v>20</v>
      </c>
      <c r="B56" t="s">
        <v>10</v>
      </c>
      <c r="C56">
        <v>3</v>
      </c>
      <c r="D56">
        <f>Table26[[#This Row],[08/2024 Rating]]</f>
        <v>3</v>
      </c>
      <c r="E56">
        <f>Table26[[#This Row],[12/2024 Rating]]-Table26[[#This Row],[08/2024 Rating]]</f>
        <v>0</v>
      </c>
    </row>
    <row r="57" spans="1:5">
      <c r="A57" t="s">
        <v>20</v>
      </c>
      <c r="B57" t="s">
        <v>11</v>
      </c>
      <c r="C57">
        <v>3</v>
      </c>
      <c r="D57">
        <f>Table26[[#This Row],[08/2024 Rating]]</f>
        <v>3</v>
      </c>
      <c r="E57">
        <f>Table26[[#This Row],[12/2024 Rating]]-Table26[[#This Row],[08/2024 Rating]]</f>
        <v>0</v>
      </c>
    </row>
    <row r="58" spans="1:5">
      <c r="A58" t="s">
        <v>20</v>
      </c>
      <c r="B58" t="s">
        <v>12</v>
      </c>
      <c r="C58">
        <v>3</v>
      </c>
      <c r="D58">
        <f>Table26[[#This Row],[08/2024 Rating]]</f>
        <v>3</v>
      </c>
      <c r="E58">
        <f>Table26[[#This Row],[12/2024 Rating]]-Table26[[#This Row],[08/2024 Rating]]</f>
        <v>0</v>
      </c>
    </row>
    <row r="59" spans="1:5">
      <c r="A59" t="s">
        <v>20</v>
      </c>
      <c r="B59" t="s">
        <v>13</v>
      </c>
      <c r="C59">
        <v>3</v>
      </c>
      <c r="D59">
        <f>Table26[[#This Row],[08/2024 Rating]]</f>
        <v>3</v>
      </c>
      <c r="E59">
        <f>Table26[[#This Row],[12/2024 Rating]]-Table26[[#This Row],[08/2024 Rating]]</f>
        <v>0</v>
      </c>
    </row>
    <row r="60" spans="1:5">
      <c r="A60" t="s">
        <v>20</v>
      </c>
      <c r="B60" t="s">
        <v>14</v>
      </c>
      <c r="C60">
        <v>3</v>
      </c>
      <c r="D60">
        <f>Table26[[#This Row],[08/2024 Rating]]</f>
        <v>3</v>
      </c>
      <c r="E60">
        <f>Table26[[#This Row],[12/2024 Rating]]-Table26[[#This Row],[08/2024 Rating]]</f>
        <v>0</v>
      </c>
    </row>
    <row r="61" spans="1:5">
      <c r="A61" t="s">
        <v>20</v>
      </c>
      <c r="B61" t="s">
        <v>15</v>
      </c>
      <c r="C61">
        <v>3</v>
      </c>
      <c r="D61">
        <f>Table26[[#This Row],[08/2024 Rating]]</f>
        <v>3</v>
      </c>
      <c r="E61">
        <f>Table26[[#This Row],[12/2024 Rating]]-Table26[[#This Row],[08/2024 Rating]]</f>
        <v>0</v>
      </c>
    </row>
    <row r="62" spans="1:5">
      <c r="A62" t="s">
        <v>21</v>
      </c>
      <c r="B62" t="s">
        <v>6</v>
      </c>
      <c r="C62">
        <v>3</v>
      </c>
      <c r="D62">
        <f>Table26[[#This Row],[08/2024 Rating]]</f>
        <v>3</v>
      </c>
      <c r="E62">
        <f>Table26[[#This Row],[12/2024 Rating]]-Table26[[#This Row],[08/2024 Rating]]</f>
        <v>0</v>
      </c>
    </row>
    <row r="63" spans="1:5">
      <c r="A63" t="s">
        <v>21</v>
      </c>
      <c r="B63" t="s">
        <v>7</v>
      </c>
      <c r="C63">
        <v>3</v>
      </c>
      <c r="D63">
        <f>Table26[[#This Row],[08/2024 Rating]]</f>
        <v>3</v>
      </c>
      <c r="E63">
        <f>Table26[[#This Row],[12/2024 Rating]]-Table26[[#This Row],[08/2024 Rating]]</f>
        <v>0</v>
      </c>
    </row>
    <row r="64" spans="1:5">
      <c r="A64" t="s">
        <v>21</v>
      </c>
      <c r="B64" t="s">
        <v>8</v>
      </c>
      <c r="C64">
        <v>3</v>
      </c>
      <c r="D64">
        <f>Table26[[#This Row],[08/2024 Rating]]</f>
        <v>3</v>
      </c>
      <c r="E64">
        <f>Table26[[#This Row],[12/2024 Rating]]-Table26[[#This Row],[08/2024 Rating]]</f>
        <v>0</v>
      </c>
    </row>
    <row r="65" spans="1:5">
      <c r="A65" t="s">
        <v>21</v>
      </c>
      <c r="B65" t="s">
        <v>9</v>
      </c>
      <c r="C65">
        <v>1</v>
      </c>
      <c r="D65">
        <f>Table26[[#This Row],[08/2024 Rating]]</f>
        <v>1</v>
      </c>
      <c r="E65">
        <f>Table26[[#This Row],[12/2024 Rating]]-Table26[[#This Row],[08/2024 Rating]]</f>
        <v>0</v>
      </c>
    </row>
    <row r="66" spans="1:5">
      <c r="A66" t="s">
        <v>21</v>
      </c>
      <c r="B66" t="s">
        <v>10</v>
      </c>
      <c r="C66">
        <v>3</v>
      </c>
      <c r="D66">
        <f>Table26[[#This Row],[08/2024 Rating]]</f>
        <v>3</v>
      </c>
      <c r="E66">
        <f>Table26[[#This Row],[12/2024 Rating]]-Table26[[#This Row],[08/2024 Rating]]</f>
        <v>0</v>
      </c>
    </row>
    <row r="67" spans="1:5">
      <c r="A67" t="s">
        <v>21</v>
      </c>
      <c r="B67" t="s">
        <v>11</v>
      </c>
      <c r="C67">
        <v>3</v>
      </c>
      <c r="D67">
        <f>Table26[[#This Row],[08/2024 Rating]]</f>
        <v>3</v>
      </c>
      <c r="E67">
        <f>Table26[[#This Row],[12/2024 Rating]]-Table26[[#This Row],[08/2024 Rating]]</f>
        <v>0</v>
      </c>
    </row>
    <row r="68" spans="1:5">
      <c r="A68" t="s">
        <v>21</v>
      </c>
      <c r="B68" t="s">
        <v>12</v>
      </c>
      <c r="C68">
        <v>3</v>
      </c>
      <c r="D68">
        <f>Table26[[#This Row],[08/2024 Rating]]</f>
        <v>3</v>
      </c>
      <c r="E68">
        <f>Table26[[#This Row],[12/2024 Rating]]-Table26[[#This Row],[08/2024 Rating]]</f>
        <v>0</v>
      </c>
    </row>
    <row r="69" spans="1:5">
      <c r="A69" t="s">
        <v>21</v>
      </c>
      <c r="B69" t="s">
        <v>13</v>
      </c>
      <c r="C69">
        <v>3</v>
      </c>
      <c r="D69">
        <f>Table26[[#This Row],[08/2024 Rating]]</f>
        <v>3</v>
      </c>
      <c r="E69">
        <f>Table26[[#This Row],[12/2024 Rating]]-Table26[[#This Row],[08/2024 Rating]]</f>
        <v>0</v>
      </c>
    </row>
    <row r="70" spans="1:5">
      <c r="A70" t="s">
        <v>21</v>
      </c>
      <c r="B70" t="s">
        <v>14</v>
      </c>
      <c r="C70">
        <v>3</v>
      </c>
      <c r="D70">
        <f>Table26[[#This Row],[08/2024 Rating]]</f>
        <v>3</v>
      </c>
      <c r="E70">
        <f>Table26[[#This Row],[12/2024 Rating]]-Table26[[#This Row],[08/2024 Rating]]</f>
        <v>0</v>
      </c>
    </row>
    <row r="71" spans="1:5">
      <c r="A71" t="s">
        <v>21</v>
      </c>
      <c r="B71" t="s">
        <v>15</v>
      </c>
      <c r="C71">
        <v>3</v>
      </c>
      <c r="D71">
        <f>Table26[[#This Row],[08/2024 Rating]]</f>
        <v>3</v>
      </c>
      <c r="E71">
        <f>Table26[[#This Row],[12/2024 Rating]]-Table26[[#This Row],[08/2024 Rating]]</f>
        <v>0</v>
      </c>
    </row>
    <row r="72" spans="1:5">
      <c r="A72" t="s">
        <v>22</v>
      </c>
      <c r="B72" t="s">
        <v>6</v>
      </c>
      <c r="C72">
        <v>3</v>
      </c>
      <c r="D72">
        <f>Table26[[#This Row],[08/2024 Rating]]</f>
        <v>3</v>
      </c>
      <c r="E72">
        <f>Table26[[#This Row],[12/2024 Rating]]-Table26[[#This Row],[08/2024 Rating]]</f>
        <v>0</v>
      </c>
    </row>
    <row r="73" spans="1:5">
      <c r="A73" t="s">
        <v>22</v>
      </c>
      <c r="B73" t="s">
        <v>7</v>
      </c>
      <c r="C73">
        <v>3</v>
      </c>
      <c r="D73">
        <f>Table26[[#This Row],[08/2024 Rating]]</f>
        <v>3</v>
      </c>
      <c r="E73">
        <f>Table26[[#This Row],[12/2024 Rating]]-Table26[[#This Row],[08/2024 Rating]]</f>
        <v>0</v>
      </c>
    </row>
    <row r="74" spans="1:5">
      <c r="A74" t="s">
        <v>22</v>
      </c>
      <c r="B74" t="s">
        <v>8</v>
      </c>
      <c r="C74">
        <v>3</v>
      </c>
      <c r="D74">
        <f>Table26[[#This Row],[08/2024 Rating]]</f>
        <v>3</v>
      </c>
      <c r="E74">
        <f>Table26[[#This Row],[12/2024 Rating]]-Table26[[#This Row],[08/2024 Rating]]</f>
        <v>0</v>
      </c>
    </row>
    <row r="75" spans="1:5">
      <c r="A75" t="s">
        <v>22</v>
      </c>
      <c r="B75" t="s">
        <v>9</v>
      </c>
      <c r="C75">
        <v>1</v>
      </c>
      <c r="D75">
        <f>Table26[[#This Row],[08/2024 Rating]]</f>
        <v>1</v>
      </c>
      <c r="E75">
        <f>Table26[[#This Row],[12/2024 Rating]]-Table26[[#This Row],[08/2024 Rating]]</f>
        <v>0</v>
      </c>
    </row>
    <row r="76" spans="1:5">
      <c r="A76" t="s">
        <v>22</v>
      </c>
      <c r="B76" t="s">
        <v>10</v>
      </c>
      <c r="C76">
        <v>2</v>
      </c>
      <c r="D76">
        <f>Table26[[#This Row],[08/2024 Rating]]</f>
        <v>2</v>
      </c>
      <c r="E76">
        <f>Table26[[#This Row],[12/2024 Rating]]-Table26[[#This Row],[08/2024 Rating]]</f>
        <v>0</v>
      </c>
    </row>
    <row r="77" spans="1:5">
      <c r="A77" t="s">
        <v>22</v>
      </c>
      <c r="B77" t="s">
        <v>11</v>
      </c>
      <c r="C77">
        <v>2</v>
      </c>
      <c r="D77">
        <f>Table26[[#This Row],[08/2024 Rating]]</f>
        <v>2</v>
      </c>
      <c r="E77">
        <f>Table26[[#This Row],[12/2024 Rating]]-Table26[[#This Row],[08/2024 Rating]]</f>
        <v>0</v>
      </c>
    </row>
    <row r="78" spans="1:5">
      <c r="A78" t="s">
        <v>22</v>
      </c>
      <c r="B78" t="s">
        <v>12</v>
      </c>
      <c r="C78">
        <v>2</v>
      </c>
      <c r="D78">
        <f>Table26[[#This Row],[08/2024 Rating]]</f>
        <v>2</v>
      </c>
      <c r="E78">
        <f>Table26[[#This Row],[12/2024 Rating]]-Table26[[#This Row],[08/2024 Rating]]</f>
        <v>0</v>
      </c>
    </row>
    <row r="79" spans="1:5">
      <c r="A79" t="s">
        <v>22</v>
      </c>
      <c r="B79" t="s">
        <v>13</v>
      </c>
      <c r="C79">
        <v>2</v>
      </c>
      <c r="D79">
        <f>Table26[[#This Row],[08/2024 Rating]]</f>
        <v>2</v>
      </c>
      <c r="E79">
        <f>Table26[[#This Row],[12/2024 Rating]]-Table26[[#This Row],[08/2024 Rating]]</f>
        <v>0</v>
      </c>
    </row>
    <row r="80" spans="1:5">
      <c r="A80" t="s">
        <v>22</v>
      </c>
      <c r="B80" t="s">
        <v>14</v>
      </c>
      <c r="C80">
        <v>2</v>
      </c>
      <c r="D80">
        <f>Table26[[#This Row],[08/2024 Rating]]</f>
        <v>2</v>
      </c>
      <c r="E80">
        <f>Table26[[#This Row],[12/2024 Rating]]-Table26[[#This Row],[08/2024 Rating]]</f>
        <v>0</v>
      </c>
    </row>
    <row r="81" spans="1:5">
      <c r="A81" t="s">
        <v>22</v>
      </c>
      <c r="B81" t="s">
        <v>15</v>
      </c>
      <c r="C81">
        <v>2</v>
      </c>
      <c r="D81">
        <f>Table26[[#This Row],[08/2024 Rating]]</f>
        <v>2</v>
      </c>
      <c r="E81">
        <f>Table26[[#This Row],[12/2024 Rating]]-Table26[[#This Row],[08/2024 Rating]]</f>
        <v>0</v>
      </c>
    </row>
    <row r="82" spans="1:5">
      <c r="A82" t="s">
        <v>23</v>
      </c>
      <c r="B82" t="s">
        <v>6</v>
      </c>
      <c r="C82">
        <v>3</v>
      </c>
      <c r="D82">
        <f>Table26[[#This Row],[08/2024 Rating]]</f>
        <v>3</v>
      </c>
      <c r="E82">
        <f>Table26[[#This Row],[12/2024 Rating]]-Table26[[#This Row],[08/2024 Rating]]</f>
        <v>0</v>
      </c>
    </row>
    <row r="83" spans="1:5">
      <c r="A83" t="s">
        <v>23</v>
      </c>
      <c r="B83" t="s">
        <v>7</v>
      </c>
      <c r="C83">
        <v>3</v>
      </c>
      <c r="D83">
        <f>Table26[[#This Row],[08/2024 Rating]]</f>
        <v>3</v>
      </c>
      <c r="E83">
        <f>Table26[[#This Row],[12/2024 Rating]]-Table26[[#This Row],[08/2024 Rating]]</f>
        <v>0</v>
      </c>
    </row>
    <row r="84" spans="1:5">
      <c r="A84" t="s">
        <v>23</v>
      </c>
      <c r="B84" t="s">
        <v>8</v>
      </c>
      <c r="C84">
        <v>3</v>
      </c>
      <c r="D84">
        <f>Table26[[#This Row],[08/2024 Rating]]</f>
        <v>3</v>
      </c>
      <c r="E84">
        <f>Table26[[#This Row],[12/2024 Rating]]-Table26[[#This Row],[08/2024 Rating]]</f>
        <v>0</v>
      </c>
    </row>
    <row r="85" spans="1:5">
      <c r="A85" t="s">
        <v>23</v>
      </c>
      <c r="B85" t="s">
        <v>9</v>
      </c>
      <c r="C85">
        <v>3</v>
      </c>
      <c r="D85">
        <f>Table26[[#This Row],[08/2024 Rating]]</f>
        <v>3</v>
      </c>
      <c r="E85">
        <f>Table26[[#This Row],[12/2024 Rating]]-Table26[[#This Row],[08/2024 Rating]]</f>
        <v>0</v>
      </c>
    </row>
    <row r="86" spans="1:5">
      <c r="A86" t="s">
        <v>23</v>
      </c>
      <c r="B86" t="s">
        <v>10</v>
      </c>
      <c r="C86">
        <v>1</v>
      </c>
      <c r="D86">
        <f>Table26[[#This Row],[08/2024 Rating]]</f>
        <v>1</v>
      </c>
      <c r="E86">
        <f>Table26[[#This Row],[12/2024 Rating]]-Table26[[#This Row],[08/2024 Rating]]</f>
        <v>0</v>
      </c>
    </row>
    <row r="87" spans="1:5">
      <c r="A87" t="s">
        <v>23</v>
      </c>
      <c r="B87" t="s">
        <v>11</v>
      </c>
      <c r="C87">
        <v>2</v>
      </c>
      <c r="D87">
        <f>Table26[[#This Row],[08/2024 Rating]]</f>
        <v>2</v>
      </c>
      <c r="E87">
        <f>Table26[[#This Row],[12/2024 Rating]]-Table26[[#This Row],[08/2024 Rating]]</f>
        <v>0</v>
      </c>
    </row>
    <row r="88" spans="1:5">
      <c r="A88" t="s">
        <v>23</v>
      </c>
      <c r="B88" t="s">
        <v>12</v>
      </c>
      <c r="C88">
        <v>2</v>
      </c>
      <c r="D88">
        <f>Table26[[#This Row],[08/2024 Rating]]</f>
        <v>2</v>
      </c>
      <c r="E88">
        <f>Table26[[#This Row],[12/2024 Rating]]-Table26[[#This Row],[08/2024 Rating]]</f>
        <v>0</v>
      </c>
    </row>
    <row r="89" spans="1:5">
      <c r="A89" t="s">
        <v>23</v>
      </c>
      <c r="B89" t="s">
        <v>13</v>
      </c>
      <c r="C89">
        <v>1</v>
      </c>
      <c r="D89">
        <f>Table26[[#This Row],[08/2024 Rating]]</f>
        <v>1</v>
      </c>
      <c r="E89">
        <f>Table26[[#This Row],[12/2024 Rating]]-Table26[[#This Row],[08/2024 Rating]]</f>
        <v>0</v>
      </c>
    </row>
    <row r="90" spans="1:5">
      <c r="A90" t="s">
        <v>23</v>
      </c>
      <c r="B90" t="s">
        <v>14</v>
      </c>
      <c r="C90">
        <v>2</v>
      </c>
      <c r="D90">
        <f>Table26[[#This Row],[08/2024 Rating]]</f>
        <v>2</v>
      </c>
      <c r="E90">
        <f>Table26[[#This Row],[12/2024 Rating]]-Table26[[#This Row],[08/2024 Rating]]</f>
        <v>0</v>
      </c>
    </row>
    <row r="91" spans="1:5">
      <c r="A91" t="s">
        <v>23</v>
      </c>
      <c r="B91" t="s">
        <v>15</v>
      </c>
      <c r="C91">
        <v>2</v>
      </c>
      <c r="D91">
        <f>Table26[[#This Row],[08/2024 Rating]]</f>
        <v>2</v>
      </c>
      <c r="E91">
        <f>Table26[[#This Row],[12/2024 Rating]]-Table26[[#This Row],[08/2024 Rating]]</f>
        <v>0</v>
      </c>
    </row>
    <row r="92" spans="1:5">
      <c r="A92" t="s">
        <v>24</v>
      </c>
      <c r="B92" t="s">
        <v>6</v>
      </c>
      <c r="C92">
        <v>3</v>
      </c>
      <c r="D92">
        <f>Table26[[#This Row],[08/2024 Rating]]</f>
        <v>3</v>
      </c>
      <c r="E92">
        <f>Table26[[#This Row],[12/2024 Rating]]-Table26[[#This Row],[08/2024 Rating]]</f>
        <v>0</v>
      </c>
    </row>
    <row r="93" spans="1:5">
      <c r="A93" t="s">
        <v>24</v>
      </c>
      <c r="B93" t="s">
        <v>7</v>
      </c>
      <c r="C93">
        <v>3</v>
      </c>
      <c r="D93">
        <f>Table26[[#This Row],[08/2024 Rating]]</f>
        <v>3</v>
      </c>
      <c r="E93">
        <f>Table26[[#This Row],[12/2024 Rating]]-Table26[[#This Row],[08/2024 Rating]]</f>
        <v>0</v>
      </c>
    </row>
    <row r="94" spans="1:5">
      <c r="A94" t="s">
        <v>24</v>
      </c>
      <c r="B94" t="s">
        <v>8</v>
      </c>
      <c r="C94">
        <v>1</v>
      </c>
      <c r="D94">
        <f>Table26[[#This Row],[08/2024 Rating]]</f>
        <v>1</v>
      </c>
      <c r="E94">
        <f>Table26[[#This Row],[12/2024 Rating]]-Table26[[#This Row],[08/2024 Rating]]</f>
        <v>0</v>
      </c>
    </row>
    <row r="95" spans="1:5">
      <c r="A95" t="s">
        <v>24</v>
      </c>
      <c r="B95" t="s">
        <v>9</v>
      </c>
      <c r="C95">
        <v>1</v>
      </c>
      <c r="D95">
        <f>Table26[[#This Row],[08/2024 Rating]]</f>
        <v>1</v>
      </c>
      <c r="E95">
        <f>Table26[[#This Row],[12/2024 Rating]]-Table26[[#This Row],[08/2024 Rating]]</f>
        <v>0</v>
      </c>
    </row>
    <row r="96" spans="1:5">
      <c r="A96" t="s">
        <v>24</v>
      </c>
      <c r="B96" t="s">
        <v>10</v>
      </c>
      <c r="C96">
        <v>1</v>
      </c>
      <c r="D96">
        <f>Table26[[#This Row],[08/2024 Rating]]</f>
        <v>1</v>
      </c>
      <c r="E96">
        <f>Table26[[#This Row],[12/2024 Rating]]-Table26[[#This Row],[08/2024 Rating]]</f>
        <v>0</v>
      </c>
    </row>
    <row r="97" spans="1:5">
      <c r="A97" t="s">
        <v>24</v>
      </c>
      <c r="B97" t="s">
        <v>11</v>
      </c>
      <c r="C97">
        <v>3</v>
      </c>
      <c r="D97">
        <f>Table26[[#This Row],[08/2024 Rating]]</f>
        <v>3</v>
      </c>
      <c r="E97">
        <f>Table26[[#This Row],[12/2024 Rating]]-Table26[[#This Row],[08/2024 Rating]]</f>
        <v>0</v>
      </c>
    </row>
    <row r="98" spans="1:5">
      <c r="A98" t="s">
        <v>24</v>
      </c>
      <c r="B98" t="s">
        <v>12</v>
      </c>
      <c r="C98">
        <v>3</v>
      </c>
      <c r="D98">
        <f>Table26[[#This Row],[08/2024 Rating]]</f>
        <v>3</v>
      </c>
      <c r="E98">
        <f>Table26[[#This Row],[12/2024 Rating]]-Table26[[#This Row],[08/2024 Rating]]</f>
        <v>0</v>
      </c>
    </row>
    <row r="99" spans="1:5">
      <c r="A99" t="s">
        <v>24</v>
      </c>
      <c r="B99" t="s">
        <v>13</v>
      </c>
      <c r="C99">
        <v>3</v>
      </c>
      <c r="D99">
        <f>Table26[[#This Row],[08/2024 Rating]]</f>
        <v>3</v>
      </c>
      <c r="E99">
        <f>Table26[[#This Row],[12/2024 Rating]]-Table26[[#This Row],[08/2024 Rating]]</f>
        <v>0</v>
      </c>
    </row>
    <row r="100" spans="1:5">
      <c r="A100" t="s">
        <v>24</v>
      </c>
      <c r="B100" t="s">
        <v>14</v>
      </c>
      <c r="C100">
        <v>3</v>
      </c>
      <c r="D100">
        <f>Table26[[#This Row],[08/2024 Rating]]</f>
        <v>3</v>
      </c>
      <c r="E100">
        <f>Table26[[#This Row],[12/2024 Rating]]-Table26[[#This Row],[08/2024 Rating]]</f>
        <v>0</v>
      </c>
    </row>
    <row r="101" spans="1:5">
      <c r="A101" t="s">
        <v>24</v>
      </c>
      <c r="B101" t="s">
        <v>15</v>
      </c>
      <c r="C101">
        <v>3</v>
      </c>
      <c r="D101">
        <f>Table26[[#This Row],[08/2024 Rating]]</f>
        <v>3</v>
      </c>
      <c r="E101">
        <f>Table26[[#This Row],[12/2024 Rating]]-Table26[[#This Row],[08/2024 Rating]]</f>
        <v>0</v>
      </c>
    </row>
    <row r="102" spans="1:5">
      <c r="A102" t="s">
        <v>25</v>
      </c>
      <c r="B102" t="s">
        <v>6</v>
      </c>
      <c r="C102">
        <v>3</v>
      </c>
      <c r="D102">
        <f>Table26[[#This Row],[08/2024 Rating]]</f>
        <v>3</v>
      </c>
      <c r="E102">
        <f>Table26[[#This Row],[12/2024 Rating]]-Table26[[#This Row],[08/2024 Rating]]</f>
        <v>0</v>
      </c>
    </row>
    <row r="103" spans="1:5">
      <c r="A103" t="s">
        <v>25</v>
      </c>
      <c r="B103" t="s">
        <v>7</v>
      </c>
      <c r="C103">
        <v>3</v>
      </c>
      <c r="D103">
        <f>Table26[[#This Row],[08/2024 Rating]]</f>
        <v>3</v>
      </c>
      <c r="E103">
        <f>Table26[[#This Row],[12/2024 Rating]]-Table26[[#This Row],[08/2024 Rating]]</f>
        <v>0</v>
      </c>
    </row>
    <row r="104" spans="1:5">
      <c r="A104" t="s">
        <v>25</v>
      </c>
      <c r="B104" t="s">
        <v>8</v>
      </c>
      <c r="C104">
        <v>2</v>
      </c>
      <c r="D104">
        <f>Table26[[#This Row],[08/2024 Rating]]</f>
        <v>2</v>
      </c>
      <c r="E104">
        <f>Table26[[#This Row],[12/2024 Rating]]-Table26[[#This Row],[08/2024 Rating]]</f>
        <v>0</v>
      </c>
    </row>
    <row r="105" spans="1:5">
      <c r="A105" t="s">
        <v>25</v>
      </c>
      <c r="B105" t="s">
        <v>9</v>
      </c>
      <c r="C105">
        <v>1</v>
      </c>
      <c r="D105">
        <f>Table26[[#This Row],[08/2024 Rating]]</f>
        <v>1</v>
      </c>
      <c r="E105">
        <f>Table26[[#This Row],[12/2024 Rating]]-Table26[[#This Row],[08/2024 Rating]]</f>
        <v>0</v>
      </c>
    </row>
    <row r="106" spans="1:5">
      <c r="A106" t="s">
        <v>25</v>
      </c>
      <c r="B106" t="s">
        <v>10</v>
      </c>
      <c r="C106">
        <v>3</v>
      </c>
      <c r="D106">
        <f>Table26[[#This Row],[08/2024 Rating]]</f>
        <v>3</v>
      </c>
      <c r="E106">
        <f>Table26[[#This Row],[12/2024 Rating]]-Table26[[#This Row],[08/2024 Rating]]</f>
        <v>0</v>
      </c>
    </row>
    <row r="107" spans="1:5">
      <c r="A107" t="s">
        <v>25</v>
      </c>
      <c r="B107" t="s">
        <v>11</v>
      </c>
      <c r="C107">
        <v>3</v>
      </c>
      <c r="D107">
        <f>Table26[[#This Row],[08/2024 Rating]]</f>
        <v>3</v>
      </c>
      <c r="E107">
        <f>Table26[[#This Row],[12/2024 Rating]]-Table26[[#This Row],[08/2024 Rating]]</f>
        <v>0</v>
      </c>
    </row>
    <row r="108" spans="1:5">
      <c r="A108" t="s">
        <v>25</v>
      </c>
      <c r="B108" t="s">
        <v>12</v>
      </c>
      <c r="C108">
        <v>3</v>
      </c>
      <c r="D108">
        <f>Table26[[#This Row],[08/2024 Rating]]</f>
        <v>3</v>
      </c>
      <c r="E108">
        <f>Table26[[#This Row],[12/2024 Rating]]-Table26[[#This Row],[08/2024 Rating]]</f>
        <v>0</v>
      </c>
    </row>
    <row r="109" spans="1:5">
      <c r="A109" t="s">
        <v>25</v>
      </c>
      <c r="B109" t="s">
        <v>13</v>
      </c>
      <c r="C109">
        <v>3</v>
      </c>
      <c r="D109">
        <f>Table26[[#This Row],[08/2024 Rating]]</f>
        <v>3</v>
      </c>
      <c r="E109">
        <f>Table26[[#This Row],[12/2024 Rating]]-Table26[[#This Row],[08/2024 Rating]]</f>
        <v>0</v>
      </c>
    </row>
    <row r="110" spans="1:5">
      <c r="A110" t="s">
        <v>25</v>
      </c>
      <c r="B110" t="s">
        <v>14</v>
      </c>
      <c r="C110">
        <v>3</v>
      </c>
      <c r="D110">
        <f>Table26[[#This Row],[08/2024 Rating]]</f>
        <v>3</v>
      </c>
      <c r="E110">
        <f>Table26[[#This Row],[12/2024 Rating]]-Table26[[#This Row],[08/2024 Rating]]</f>
        <v>0</v>
      </c>
    </row>
    <row r="111" spans="1:5">
      <c r="A111" t="s">
        <v>25</v>
      </c>
      <c r="B111" t="s">
        <v>15</v>
      </c>
      <c r="C111">
        <v>3</v>
      </c>
      <c r="D111">
        <f>Table26[[#This Row],[08/2024 Rating]]</f>
        <v>3</v>
      </c>
      <c r="E111">
        <f>Table26[[#This Row],[12/2024 Rating]]-Table26[[#This Row],[08/2024 Rating]]</f>
        <v>0</v>
      </c>
    </row>
    <row r="112" spans="1:5">
      <c r="A112" t="s">
        <v>26</v>
      </c>
      <c r="B112" t="s">
        <v>6</v>
      </c>
      <c r="C112">
        <v>2</v>
      </c>
      <c r="D112">
        <v>1</v>
      </c>
      <c r="E112" s="7">
        <f>Table26[[#This Row],[12/2024 Rating]]-Table26[[#This Row],[08/2024 Rating]]</f>
        <v>-1</v>
      </c>
    </row>
    <row r="113" spans="1:5">
      <c r="A113" t="s">
        <v>26</v>
      </c>
      <c r="B113" t="s">
        <v>7</v>
      </c>
      <c r="C113">
        <v>2</v>
      </c>
      <c r="D113">
        <v>1</v>
      </c>
      <c r="E113" s="7">
        <f>Table26[[#This Row],[12/2024 Rating]]-Table26[[#This Row],[08/2024 Rating]]</f>
        <v>-1</v>
      </c>
    </row>
    <row r="114" spans="1:5">
      <c r="A114" t="s">
        <v>26</v>
      </c>
      <c r="B114" t="s">
        <v>8</v>
      </c>
      <c r="C114">
        <v>1</v>
      </c>
      <c r="D114">
        <f>Table26[[#This Row],[08/2024 Rating]]</f>
        <v>1</v>
      </c>
      <c r="E114">
        <f>Table26[[#This Row],[12/2024 Rating]]-Table26[[#This Row],[08/2024 Rating]]</f>
        <v>0</v>
      </c>
    </row>
    <row r="115" spans="1:5">
      <c r="A115" t="s">
        <v>26</v>
      </c>
      <c r="B115" t="s">
        <v>9</v>
      </c>
      <c r="C115">
        <v>1</v>
      </c>
      <c r="D115">
        <f>Table26[[#This Row],[08/2024 Rating]]</f>
        <v>1</v>
      </c>
      <c r="E115">
        <f>Table26[[#This Row],[12/2024 Rating]]-Table26[[#This Row],[08/2024 Rating]]</f>
        <v>0</v>
      </c>
    </row>
    <row r="116" spans="1:5">
      <c r="A116" t="s">
        <v>26</v>
      </c>
      <c r="B116" t="s">
        <v>10</v>
      </c>
      <c r="C116">
        <v>2</v>
      </c>
      <c r="D116">
        <v>1</v>
      </c>
      <c r="E116" s="7">
        <f>Table26[[#This Row],[12/2024 Rating]]-Table26[[#This Row],[08/2024 Rating]]</f>
        <v>-1</v>
      </c>
    </row>
    <row r="117" spans="1:5">
      <c r="A117" t="s">
        <v>26</v>
      </c>
      <c r="B117" t="s">
        <v>11</v>
      </c>
      <c r="C117">
        <v>2</v>
      </c>
      <c r="D117">
        <v>1</v>
      </c>
      <c r="E117" s="7">
        <f>Table26[[#This Row],[12/2024 Rating]]-Table26[[#This Row],[08/2024 Rating]]</f>
        <v>-1</v>
      </c>
    </row>
    <row r="118" spans="1:5">
      <c r="A118" t="s">
        <v>26</v>
      </c>
      <c r="B118" t="s">
        <v>12</v>
      </c>
      <c r="C118">
        <v>2</v>
      </c>
      <c r="D118">
        <v>1</v>
      </c>
      <c r="E118" s="7">
        <f>Table26[[#This Row],[12/2024 Rating]]-Table26[[#This Row],[08/2024 Rating]]</f>
        <v>-1</v>
      </c>
    </row>
    <row r="119" spans="1:5">
      <c r="A119" t="s">
        <v>26</v>
      </c>
      <c r="B119" t="s">
        <v>13</v>
      </c>
      <c r="C119">
        <v>2</v>
      </c>
      <c r="D119">
        <v>1</v>
      </c>
      <c r="E119" s="7">
        <f>Table26[[#This Row],[12/2024 Rating]]-Table26[[#This Row],[08/2024 Rating]]</f>
        <v>-1</v>
      </c>
    </row>
    <row r="120" spans="1:5">
      <c r="A120" t="s">
        <v>26</v>
      </c>
      <c r="B120" t="s">
        <v>14</v>
      </c>
      <c r="C120">
        <v>2</v>
      </c>
      <c r="D120">
        <v>1</v>
      </c>
      <c r="E120" s="7">
        <f>Table26[[#This Row],[12/2024 Rating]]-Table26[[#This Row],[08/2024 Rating]]</f>
        <v>-1</v>
      </c>
    </row>
    <row r="121" spans="1:5">
      <c r="A121" t="s">
        <v>26</v>
      </c>
      <c r="B121" t="s">
        <v>15</v>
      </c>
      <c r="C121">
        <v>2</v>
      </c>
      <c r="D121">
        <v>1</v>
      </c>
      <c r="E121" s="7">
        <f>Table26[[#This Row],[12/2024 Rating]]-Table26[[#This Row],[08/2024 Rating]]</f>
        <v>-1</v>
      </c>
    </row>
    <row r="122" spans="1:5">
      <c r="A122" t="s">
        <v>27</v>
      </c>
      <c r="B122" t="s">
        <v>6</v>
      </c>
      <c r="C122">
        <v>3</v>
      </c>
      <c r="D122">
        <f>Table26[[#This Row],[08/2024 Rating]]</f>
        <v>3</v>
      </c>
      <c r="E122">
        <f>Table26[[#This Row],[12/2024 Rating]]-Table26[[#This Row],[08/2024 Rating]]</f>
        <v>0</v>
      </c>
    </row>
    <row r="123" spans="1:5">
      <c r="A123" t="s">
        <v>27</v>
      </c>
      <c r="B123" t="s">
        <v>7</v>
      </c>
      <c r="C123">
        <v>3</v>
      </c>
      <c r="D123">
        <f>Table26[[#This Row],[08/2024 Rating]]</f>
        <v>3</v>
      </c>
      <c r="E123">
        <f>Table26[[#This Row],[12/2024 Rating]]-Table26[[#This Row],[08/2024 Rating]]</f>
        <v>0</v>
      </c>
    </row>
    <row r="124" spans="1:5">
      <c r="A124" t="s">
        <v>27</v>
      </c>
      <c r="B124" t="s">
        <v>8</v>
      </c>
      <c r="C124">
        <v>3</v>
      </c>
      <c r="D124">
        <f>Table26[[#This Row],[08/2024 Rating]]</f>
        <v>3</v>
      </c>
      <c r="E124">
        <f>Table26[[#This Row],[12/2024 Rating]]-Table26[[#This Row],[08/2024 Rating]]</f>
        <v>0</v>
      </c>
    </row>
    <row r="125" spans="1:5">
      <c r="A125" t="s">
        <v>27</v>
      </c>
      <c r="B125" t="s">
        <v>9</v>
      </c>
      <c r="C125">
        <v>1</v>
      </c>
      <c r="D125">
        <f>Table26[[#This Row],[08/2024 Rating]]</f>
        <v>1</v>
      </c>
      <c r="E125">
        <f>Table26[[#This Row],[12/2024 Rating]]-Table26[[#This Row],[08/2024 Rating]]</f>
        <v>0</v>
      </c>
    </row>
    <row r="126" spans="1:5">
      <c r="A126" t="s">
        <v>27</v>
      </c>
      <c r="B126" t="s">
        <v>10</v>
      </c>
      <c r="C126">
        <v>1</v>
      </c>
      <c r="D126">
        <f>Table26[[#This Row],[08/2024 Rating]]</f>
        <v>1</v>
      </c>
      <c r="E126">
        <f>Table26[[#This Row],[12/2024 Rating]]-Table26[[#This Row],[08/2024 Rating]]</f>
        <v>0</v>
      </c>
    </row>
    <row r="127" spans="1:5">
      <c r="A127" t="s">
        <v>27</v>
      </c>
      <c r="B127" t="s">
        <v>11</v>
      </c>
      <c r="C127">
        <v>3</v>
      </c>
      <c r="D127">
        <f>Table26[[#This Row],[08/2024 Rating]]</f>
        <v>3</v>
      </c>
      <c r="E127">
        <f>Table26[[#This Row],[12/2024 Rating]]-Table26[[#This Row],[08/2024 Rating]]</f>
        <v>0</v>
      </c>
    </row>
    <row r="128" spans="1:5">
      <c r="A128" t="s">
        <v>27</v>
      </c>
      <c r="B128" t="s">
        <v>12</v>
      </c>
      <c r="C128">
        <v>3</v>
      </c>
      <c r="D128">
        <f>Table26[[#This Row],[08/2024 Rating]]</f>
        <v>3</v>
      </c>
      <c r="E128">
        <f>Table26[[#This Row],[12/2024 Rating]]-Table26[[#This Row],[08/2024 Rating]]</f>
        <v>0</v>
      </c>
    </row>
    <row r="129" spans="1:5">
      <c r="A129" t="s">
        <v>27</v>
      </c>
      <c r="B129" t="s">
        <v>13</v>
      </c>
      <c r="C129">
        <v>1</v>
      </c>
      <c r="D129">
        <f>Table26[[#This Row],[08/2024 Rating]]</f>
        <v>1</v>
      </c>
      <c r="E129">
        <f>Table26[[#This Row],[12/2024 Rating]]-Table26[[#This Row],[08/2024 Rating]]</f>
        <v>0</v>
      </c>
    </row>
    <row r="130" spans="1:5">
      <c r="A130" t="s">
        <v>27</v>
      </c>
      <c r="B130" t="s">
        <v>14</v>
      </c>
      <c r="C130">
        <v>3</v>
      </c>
      <c r="D130">
        <f>Table26[[#This Row],[08/2024 Rating]]</f>
        <v>3</v>
      </c>
      <c r="E130">
        <f>Table26[[#This Row],[12/2024 Rating]]-Table26[[#This Row],[08/2024 Rating]]</f>
        <v>0</v>
      </c>
    </row>
    <row r="131" spans="1:5">
      <c r="A131" t="s">
        <v>27</v>
      </c>
      <c r="B131" t="s">
        <v>15</v>
      </c>
      <c r="C131">
        <v>3</v>
      </c>
      <c r="D131">
        <f>Table26[[#This Row],[08/2024 Rating]]</f>
        <v>3</v>
      </c>
      <c r="E131">
        <f>Table26[[#This Row],[12/2024 Rating]]-Table26[[#This Row],[08/2024 Rating]]</f>
        <v>0</v>
      </c>
    </row>
    <row r="132" spans="1:5">
      <c r="A132" t="s">
        <v>29</v>
      </c>
      <c r="B132" t="s">
        <v>6</v>
      </c>
      <c r="C132">
        <v>2</v>
      </c>
      <c r="D132">
        <f>Table26[[#This Row],[08/2024 Rating]]</f>
        <v>2</v>
      </c>
      <c r="E132">
        <f>Table26[[#This Row],[12/2024 Rating]]-Table26[[#This Row],[08/2024 Rating]]</f>
        <v>0</v>
      </c>
    </row>
    <row r="133" spans="1:5">
      <c r="A133" t="s">
        <v>29</v>
      </c>
      <c r="B133" t="s">
        <v>7</v>
      </c>
      <c r="C133">
        <v>2</v>
      </c>
      <c r="D133">
        <f>Table26[[#This Row],[08/2024 Rating]]</f>
        <v>2</v>
      </c>
      <c r="E133">
        <f>Table26[[#This Row],[12/2024 Rating]]-Table26[[#This Row],[08/2024 Rating]]</f>
        <v>0</v>
      </c>
    </row>
    <row r="134" spans="1:5">
      <c r="A134" t="s">
        <v>29</v>
      </c>
      <c r="B134" t="s">
        <v>8</v>
      </c>
      <c r="C134">
        <v>2</v>
      </c>
      <c r="D134">
        <f>Table26[[#This Row],[08/2024 Rating]]</f>
        <v>2</v>
      </c>
      <c r="E134">
        <f>Table26[[#This Row],[12/2024 Rating]]-Table26[[#This Row],[08/2024 Rating]]</f>
        <v>0</v>
      </c>
    </row>
    <row r="135" spans="1:5">
      <c r="A135" t="s">
        <v>29</v>
      </c>
      <c r="B135" t="s">
        <v>9</v>
      </c>
      <c r="C135">
        <v>2</v>
      </c>
      <c r="D135">
        <f>Table26[[#This Row],[08/2024 Rating]]</f>
        <v>2</v>
      </c>
      <c r="E135">
        <f>Table26[[#This Row],[12/2024 Rating]]-Table26[[#This Row],[08/2024 Rating]]</f>
        <v>0</v>
      </c>
    </row>
    <row r="136" spans="1:5">
      <c r="A136" t="s">
        <v>29</v>
      </c>
      <c r="B136" t="s">
        <v>10</v>
      </c>
      <c r="C136">
        <v>2</v>
      </c>
      <c r="D136">
        <f>Table26[[#This Row],[08/2024 Rating]]</f>
        <v>2</v>
      </c>
      <c r="E136">
        <f>Table26[[#This Row],[12/2024 Rating]]-Table26[[#This Row],[08/2024 Rating]]</f>
        <v>0</v>
      </c>
    </row>
    <row r="137" spans="1:5">
      <c r="A137" t="s">
        <v>29</v>
      </c>
      <c r="B137" t="s">
        <v>11</v>
      </c>
      <c r="C137">
        <v>2</v>
      </c>
      <c r="D137">
        <f>Table26[[#This Row],[08/2024 Rating]]</f>
        <v>2</v>
      </c>
      <c r="E137">
        <f>Table26[[#This Row],[12/2024 Rating]]-Table26[[#This Row],[08/2024 Rating]]</f>
        <v>0</v>
      </c>
    </row>
    <row r="138" spans="1:5">
      <c r="A138" t="s">
        <v>29</v>
      </c>
      <c r="B138" t="s">
        <v>12</v>
      </c>
      <c r="C138">
        <v>2</v>
      </c>
      <c r="D138">
        <f>Table26[[#This Row],[08/2024 Rating]]</f>
        <v>2</v>
      </c>
      <c r="E138">
        <f>Table26[[#This Row],[12/2024 Rating]]-Table26[[#This Row],[08/2024 Rating]]</f>
        <v>0</v>
      </c>
    </row>
    <row r="139" spans="1:5">
      <c r="A139" t="s">
        <v>29</v>
      </c>
      <c r="B139" t="s">
        <v>13</v>
      </c>
      <c r="C139">
        <v>2</v>
      </c>
      <c r="D139">
        <f>Table26[[#This Row],[08/2024 Rating]]</f>
        <v>2</v>
      </c>
      <c r="E139">
        <f>Table26[[#This Row],[12/2024 Rating]]-Table26[[#This Row],[08/2024 Rating]]</f>
        <v>0</v>
      </c>
    </row>
    <row r="140" spans="1:5">
      <c r="A140" t="s">
        <v>29</v>
      </c>
      <c r="B140" t="s">
        <v>14</v>
      </c>
      <c r="C140">
        <v>2</v>
      </c>
      <c r="D140">
        <f>Table26[[#This Row],[08/2024 Rating]]</f>
        <v>2</v>
      </c>
      <c r="E140">
        <f>Table26[[#This Row],[12/2024 Rating]]-Table26[[#This Row],[08/2024 Rating]]</f>
        <v>0</v>
      </c>
    </row>
    <row r="141" spans="1:5">
      <c r="A141" t="s">
        <v>29</v>
      </c>
      <c r="B141" t="s">
        <v>15</v>
      </c>
      <c r="C141">
        <v>2</v>
      </c>
      <c r="D141">
        <f>Table26[[#This Row],[08/2024 Rating]]</f>
        <v>2</v>
      </c>
      <c r="E141">
        <f>Table26[[#This Row],[12/2024 Rating]]-Table26[[#This Row],[08/2024 Rating]]</f>
        <v>0</v>
      </c>
    </row>
  </sheetData>
  <pageMargins left="0.7" right="0.7" top="0.75" bottom="0.75" header="0.3" footer="0.3"/>
  <tableParts count="1">
    <tablePart r:id="rId1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E141"/>
  <sheetViews>
    <sheetView topLeftCell="A109" workbookViewId="0">
      <selection activeCell="E121" sqref="E112:E121"/>
    </sheetView>
  </sheetViews>
  <sheetFormatPr defaultRowHeight="14.45"/>
  <cols>
    <col min="1" max="1" width="22.7109375" customWidth="1"/>
    <col min="2" max="2" width="21.42578125" customWidth="1"/>
    <col min="3" max="4" width="15.42578125" customWidth="1"/>
    <col min="5" max="5" width="23.7109375" customWidth="1"/>
  </cols>
  <sheetData>
    <row r="1" spans="1:5">
      <c r="A1" s="3" t="s">
        <v>0</v>
      </c>
      <c r="B1" s="4" t="s">
        <v>1</v>
      </c>
      <c r="C1" s="5" t="s">
        <v>2</v>
      </c>
      <c r="D1" s="4" t="s">
        <v>3</v>
      </c>
      <c r="E1" s="6" t="s">
        <v>4</v>
      </c>
    </row>
    <row r="2" spans="1:5">
      <c r="A2" t="s">
        <v>5</v>
      </c>
      <c r="B2" t="s">
        <v>6</v>
      </c>
      <c r="C2">
        <v>1</v>
      </c>
      <c r="D2">
        <f>Table27[[#This Row],[08/2024 Rating]]</f>
        <v>1</v>
      </c>
      <c r="E2">
        <f>Table27[[#This Row],[12/2024 Rating]]-Table27[[#This Row],[08/2024 Rating]]</f>
        <v>0</v>
      </c>
    </row>
    <row r="3" spans="1:5">
      <c r="A3" t="s">
        <v>5</v>
      </c>
      <c r="B3" t="s">
        <v>7</v>
      </c>
      <c r="C3">
        <v>1</v>
      </c>
      <c r="D3">
        <f>Table27[[#This Row],[08/2024 Rating]]</f>
        <v>1</v>
      </c>
      <c r="E3">
        <f>Table27[[#This Row],[12/2024 Rating]]-Table27[[#This Row],[08/2024 Rating]]</f>
        <v>0</v>
      </c>
    </row>
    <row r="4" spans="1:5">
      <c r="A4" t="s">
        <v>5</v>
      </c>
      <c r="B4" t="s">
        <v>8</v>
      </c>
      <c r="C4">
        <v>1</v>
      </c>
      <c r="D4">
        <f>Table27[[#This Row],[08/2024 Rating]]</f>
        <v>1</v>
      </c>
      <c r="E4">
        <f>Table27[[#This Row],[12/2024 Rating]]-Table27[[#This Row],[08/2024 Rating]]</f>
        <v>0</v>
      </c>
    </row>
    <row r="5" spans="1:5">
      <c r="A5" t="s">
        <v>5</v>
      </c>
      <c r="B5" t="s">
        <v>9</v>
      </c>
      <c r="C5">
        <v>1</v>
      </c>
      <c r="D5">
        <f>Table27[[#This Row],[08/2024 Rating]]</f>
        <v>1</v>
      </c>
      <c r="E5">
        <f>Table27[[#This Row],[12/2024 Rating]]-Table27[[#This Row],[08/2024 Rating]]</f>
        <v>0</v>
      </c>
    </row>
    <row r="6" spans="1:5">
      <c r="A6" t="s">
        <v>5</v>
      </c>
      <c r="B6" t="s">
        <v>10</v>
      </c>
      <c r="C6">
        <v>1</v>
      </c>
      <c r="D6">
        <f>Table27[[#This Row],[08/2024 Rating]]</f>
        <v>1</v>
      </c>
      <c r="E6">
        <f>Table27[[#This Row],[12/2024 Rating]]-Table27[[#This Row],[08/2024 Rating]]</f>
        <v>0</v>
      </c>
    </row>
    <row r="7" spans="1:5">
      <c r="A7" t="s">
        <v>5</v>
      </c>
      <c r="B7" t="s">
        <v>11</v>
      </c>
      <c r="C7">
        <v>1</v>
      </c>
      <c r="D7">
        <f>Table27[[#This Row],[08/2024 Rating]]</f>
        <v>1</v>
      </c>
      <c r="E7">
        <f>Table27[[#This Row],[12/2024 Rating]]-Table27[[#This Row],[08/2024 Rating]]</f>
        <v>0</v>
      </c>
    </row>
    <row r="8" spans="1:5">
      <c r="A8" t="s">
        <v>5</v>
      </c>
      <c r="B8" t="s">
        <v>12</v>
      </c>
      <c r="C8">
        <v>1</v>
      </c>
      <c r="D8">
        <f>Table27[[#This Row],[08/2024 Rating]]</f>
        <v>1</v>
      </c>
      <c r="E8">
        <f>Table27[[#This Row],[12/2024 Rating]]-Table27[[#This Row],[08/2024 Rating]]</f>
        <v>0</v>
      </c>
    </row>
    <row r="9" spans="1:5">
      <c r="A9" t="s">
        <v>5</v>
      </c>
      <c r="B9" t="s">
        <v>13</v>
      </c>
      <c r="C9">
        <v>1</v>
      </c>
      <c r="D9">
        <f>Table27[[#This Row],[08/2024 Rating]]</f>
        <v>1</v>
      </c>
      <c r="E9">
        <f>Table27[[#This Row],[12/2024 Rating]]-Table27[[#This Row],[08/2024 Rating]]</f>
        <v>0</v>
      </c>
    </row>
    <row r="10" spans="1:5">
      <c r="A10" t="s">
        <v>5</v>
      </c>
      <c r="B10" t="s">
        <v>14</v>
      </c>
      <c r="C10">
        <v>1</v>
      </c>
      <c r="D10">
        <f>Table27[[#This Row],[08/2024 Rating]]</f>
        <v>1</v>
      </c>
      <c r="E10">
        <f>Table27[[#This Row],[12/2024 Rating]]-Table27[[#This Row],[08/2024 Rating]]</f>
        <v>0</v>
      </c>
    </row>
    <row r="11" spans="1:5">
      <c r="A11" t="s">
        <v>5</v>
      </c>
      <c r="B11" t="s">
        <v>15</v>
      </c>
      <c r="C11">
        <v>1</v>
      </c>
      <c r="D11">
        <f>Table27[[#This Row],[08/2024 Rating]]</f>
        <v>1</v>
      </c>
      <c r="E11">
        <f>Table27[[#This Row],[12/2024 Rating]]-Table27[[#This Row],[08/2024 Rating]]</f>
        <v>0</v>
      </c>
    </row>
    <row r="12" spans="1:5">
      <c r="A12" t="s">
        <v>16</v>
      </c>
      <c r="B12" t="s">
        <v>6</v>
      </c>
      <c r="C12">
        <v>1</v>
      </c>
      <c r="D12">
        <f>Table27[[#This Row],[08/2024 Rating]]</f>
        <v>1</v>
      </c>
      <c r="E12">
        <f>Table27[[#This Row],[12/2024 Rating]]-Table27[[#This Row],[08/2024 Rating]]</f>
        <v>0</v>
      </c>
    </row>
    <row r="13" spans="1:5">
      <c r="A13" t="s">
        <v>16</v>
      </c>
      <c r="B13" t="s">
        <v>7</v>
      </c>
      <c r="C13">
        <v>3</v>
      </c>
      <c r="D13">
        <f>Table27[[#This Row],[08/2024 Rating]]</f>
        <v>3</v>
      </c>
      <c r="E13">
        <f>Table27[[#This Row],[12/2024 Rating]]-Table27[[#This Row],[08/2024 Rating]]</f>
        <v>0</v>
      </c>
    </row>
    <row r="14" spans="1:5">
      <c r="A14" t="s">
        <v>16</v>
      </c>
      <c r="B14" t="s">
        <v>8</v>
      </c>
      <c r="C14">
        <v>1</v>
      </c>
      <c r="D14">
        <f>Table27[[#This Row],[08/2024 Rating]]</f>
        <v>1</v>
      </c>
      <c r="E14">
        <f>Table27[[#This Row],[12/2024 Rating]]-Table27[[#This Row],[08/2024 Rating]]</f>
        <v>0</v>
      </c>
    </row>
    <row r="15" spans="1:5">
      <c r="A15" t="s">
        <v>16</v>
      </c>
      <c r="B15" t="s">
        <v>9</v>
      </c>
      <c r="C15">
        <v>3</v>
      </c>
      <c r="D15">
        <f>Table27[[#This Row],[08/2024 Rating]]</f>
        <v>3</v>
      </c>
      <c r="E15">
        <f>Table27[[#This Row],[12/2024 Rating]]-Table27[[#This Row],[08/2024 Rating]]</f>
        <v>0</v>
      </c>
    </row>
    <row r="16" spans="1:5">
      <c r="A16" t="s">
        <v>16</v>
      </c>
      <c r="B16" t="s">
        <v>10</v>
      </c>
      <c r="C16">
        <v>3</v>
      </c>
      <c r="D16">
        <f>Table27[[#This Row],[08/2024 Rating]]</f>
        <v>3</v>
      </c>
      <c r="E16">
        <f>Table27[[#This Row],[12/2024 Rating]]-Table27[[#This Row],[08/2024 Rating]]</f>
        <v>0</v>
      </c>
    </row>
    <row r="17" spans="1:5">
      <c r="A17" t="s">
        <v>16</v>
      </c>
      <c r="B17" t="s">
        <v>11</v>
      </c>
      <c r="C17">
        <v>3</v>
      </c>
      <c r="D17">
        <f>Table27[[#This Row],[08/2024 Rating]]</f>
        <v>3</v>
      </c>
      <c r="E17">
        <f>Table27[[#This Row],[12/2024 Rating]]-Table27[[#This Row],[08/2024 Rating]]</f>
        <v>0</v>
      </c>
    </row>
    <row r="18" spans="1:5">
      <c r="A18" t="s">
        <v>16</v>
      </c>
      <c r="B18" t="s">
        <v>12</v>
      </c>
      <c r="C18">
        <v>2</v>
      </c>
      <c r="D18">
        <f>Table27[[#This Row],[08/2024 Rating]]</f>
        <v>2</v>
      </c>
      <c r="E18">
        <f>Table27[[#This Row],[12/2024 Rating]]-Table27[[#This Row],[08/2024 Rating]]</f>
        <v>0</v>
      </c>
    </row>
    <row r="19" spans="1:5">
      <c r="A19" t="s">
        <v>16</v>
      </c>
      <c r="B19" t="s">
        <v>13</v>
      </c>
      <c r="C19">
        <v>2</v>
      </c>
      <c r="D19">
        <f>Table27[[#This Row],[08/2024 Rating]]</f>
        <v>2</v>
      </c>
      <c r="E19">
        <f>Table27[[#This Row],[12/2024 Rating]]-Table27[[#This Row],[08/2024 Rating]]</f>
        <v>0</v>
      </c>
    </row>
    <row r="20" spans="1:5">
      <c r="A20" t="s">
        <v>16</v>
      </c>
      <c r="B20" t="s">
        <v>14</v>
      </c>
      <c r="C20">
        <v>1</v>
      </c>
      <c r="D20">
        <f>Table27[[#This Row],[08/2024 Rating]]</f>
        <v>1</v>
      </c>
      <c r="E20">
        <f>Table27[[#This Row],[12/2024 Rating]]-Table27[[#This Row],[08/2024 Rating]]</f>
        <v>0</v>
      </c>
    </row>
    <row r="21" spans="1:5">
      <c r="A21" t="s">
        <v>16</v>
      </c>
      <c r="B21" t="s">
        <v>15</v>
      </c>
      <c r="C21">
        <v>1</v>
      </c>
      <c r="D21">
        <f>Table27[[#This Row],[08/2024 Rating]]</f>
        <v>1</v>
      </c>
      <c r="E21">
        <f>Table27[[#This Row],[12/2024 Rating]]-Table27[[#This Row],[08/2024 Rating]]</f>
        <v>0</v>
      </c>
    </row>
    <row r="22" spans="1:5">
      <c r="A22" t="s">
        <v>17</v>
      </c>
      <c r="B22" t="s">
        <v>6</v>
      </c>
      <c r="C22">
        <v>2</v>
      </c>
      <c r="D22">
        <f>Table27[[#This Row],[08/2024 Rating]]</f>
        <v>2</v>
      </c>
      <c r="E22">
        <f>Table27[[#This Row],[12/2024 Rating]]-Table27[[#This Row],[08/2024 Rating]]</f>
        <v>0</v>
      </c>
    </row>
    <row r="23" spans="1:5">
      <c r="A23" t="s">
        <v>17</v>
      </c>
      <c r="B23" t="s">
        <v>7</v>
      </c>
      <c r="C23">
        <v>2</v>
      </c>
      <c r="D23">
        <f>Table27[[#This Row],[08/2024 Rating]]</f>
        <v>2</v>
      </c>
      <c r="E23">
        <f>Table27[[#This Row],[12/2024 Rating]]-Table27[[#This Row],[08/2024 Rating]]</f>
        <v>0</v>
      </c>
    </row>
    <row r="24" spans="1:5">
      <c r="A24" t="s">
        <v>17</v>
      </c>
      <c r="B24" t="s">
        <v>8</v>
      </c>
      <c r="C24">
        <v>1</v>
      </c>
      <c r="D24">
        <f>Table27[[#This Row],[08/2024 Rating]]</f>
        <v>1</v>
      </c>
      <c r="E24">
        <f>Table27[[#This Row],[12/2024 Rating]]-Table27[[#This Row],[08/2024 Rating]]</f>
        <v>0</v>
      </c>
    </row>
    <row r="25" spans="1:5">
      <c r="A25" t="s">
        <v>17</v>
      </c>
      <c r="B25" t="s">
        <v>9</v>
      </c>
      <c r="C25">
        <v>2</v>
      </c>
      <c r="D25">
        <f>Table27[[#This Row],[08/2024 Rating]]</f>
        <v>2</v>
      </c>
      <c r="E25">
        <f>Table27[[#This Row],[12/2024 Rating]]-Table27[[#This Row],[08/2024 Rating]]</f>
        <v>0</v>
      </c>
    </row>
    <row r="26" spans="1:5">
      <c r="A26" t="s">
        <v>17</v>
      </c>
      <c r="B26" t="s">
        <v>10</v>
      </c>
      <c r="C26">
        <v>3</v>
      </c>
      <c r="D26">
        <f>Table27[[#This Row],[08/2024 Rating]]</f>
        <v>3</v>
      </c>
      <c r="E26">
        <f>Table27[[#This Row],[12/2024 Rating]]-Table27[[#This Row],[08/2024 Rating]]</f>
        <v>0</v>
      </c>
    </row>
    <row r="27" spans="1:5">
      <c r="A27" t="s">
        <v>17</v>
      </c>
      <c r="B27" t="s">
        <v>11</v>
      </c>
      <c r="C27">
        <v>3</v>
      </c>
      <c r="D27">
        <f>Table27[[#This Row],[08/2024 Rating]]</f>
        <v>3</v>
      </c>
      <c r="E27">
        <f>Table27[[#This Row],[12/2024 Rating]]-Table27[[#This Row],[08/2024 Rating]]</f>
        <v>0</v>
      </c>
    </row>
    <row r="28" spans="1:5">
      <c r="A28" t="s">
        <v>17</v>
      </c>
      <c r="B28" t="s">
        <v>12</v>
      </c>
      <c r="C28">
        <v>1</v>
      </c>
      <c r="D28">
        <f>Table27[[#This Row],[08/2024 Rating]]</f>
        <v>1</v>
      </c>
      <c r="E28">
        <f>Table27[[#This Row],[12/2024 Rating]]-Table27[[#This Row],[08/2024 Rating]]</f>
        <v>0</v>
      </c>
    </row>
    <row r="29" spans="1:5">
      <c r="A29" t="s">
        <v>17</v>
      </c>
      <c r="B29" t="s">
        <v>13</v>
      </c>
      <c r="C29">
        <v>3</v>
      </c>
      <c r="D29">
        <f>Table27[[#This Row],[08/2024 Rating]]</f>
        <v>3</v>
      </c>
      <c r="E29">
        <f>Table27[[#This Row],[12/2024 Rating]]-Table27[[#This Row],[08/2024 Rating]]</f>
        <v>0</v>
      </c>
    </row>
    <row r="30" spans="1:5">
      <c r="A30" t="s">
        <v>17</v>
      </c>
      <c r="B30" t="s">
        <v>14</v>
      </c>
      <c r="C30">
        <v>1</v>
      </c>
      <c r="D30">
        <f>Table27[[#This Row],[08/2024 Rating]]</f>
        <v>1</v>
      </c>
      <c r="E30">
        <f>Table27[[#This Row],[12/2024 Rating]]-Table27[[#This Row],[08/2024 Rating]]</f>
        <v>0</v>
      </c>
    </row>
    <row r="31" spans="1:5">
      <c r="A31" t="s">
        <v>17</v>
      </c>
      <c r="B31" t="s">
        <v>15</v>
      </c>
      <c r="C31">
        <v>1</v>
      </c>
      <c r="D31">
        <f>Table27[[#This Row],[08/2024 Rating]]</f>
        <v>1</v>
      </c>
      <c r="E31">
        <f>Table27[[#This Row],[12/2024 Rating]]-Table27[[#This Row],[08/2024 Rating]]</f>
        <v>0</v>
      </c>
    </row>
    <row r="32" spans="1:5">
      <c r="A32" t="s">
        <v>18</v>
      </c>
      <c r="B32" t="s">
        <v>6</v>
      </c>
      <c r="C32">
        <v>3</v>
      </c>
      <c r="D32">
        <f>Table27[[#This Row],[08/2024 Rating]]</f>
        <v>3</v>
      </c>
      <c r="E32">
        <f>Table27[[#This Row],[12/2024 Rating]]-Table27[[#This Row],[08/2024 Rating]]</f>
        <v>0</v>
      </c>
    </row>
    <row r="33" spans="1:5">
      <c r="A33" t="s">
        <v>18</v>
      </c>
      <c r="B33" t="s">
        <v>7</v>
      </c>
      <c r="C33">
        <v>3</v>
      </c>
      <c r="D33">
        <f>Table27[[#This Row],[08/2024 Rating]]</f>
        <v>3</v>
      </c>
      <c r="E33">
        <f>Table27[[#This Row],[12/2024 Rating]]-Table27[[#This Row],[08/2024 Rating]]</f>
        <v>0</v>
      </c>
    </row>
    <row r="34" spans="1:5">
      <c r="A34" t="s">
        <v>18</v>
      </c>
      <c r="B34" t="s">
        <v>8</v>
      </c>
      <c r="C34">
        <v>3</v>
      </c>
      <c r="D34">
        <f>Table27[[#This Row],[08/2024 Rating]]</f>
        <v>3</v>
      </c>
      <c r="E34">
        <f>Table27[[#This Row],[12/2024 Rating]]-Table27[[#This Row],[08/2024 Rating]]</f>
        <v>0</v>
      </c>
    </row>
    <row r="35" spans="1:5">
      <c r="A35" t="s">
        <v>18</v>
      </c>
      <c r="B35" t="s">
        <v>9</v>
      </c>
      <c r="C35">
        <v>3</v>
      </c>
      <c r="D35">
        <f>Table27[[#This Row],[08/2024 Rating]]</f>
        <v>3</v>
      </c>
      <c r="E35">
        <f>Table27[[#This Row],[12/2024 Rating]]-Table27[[#This Row],[08/2024 Rating]]</f>
        <v>0</v>
      </c>
    </row>
    <row r="36" spans="1:5">
      <c r="A36" t="s">
        <v>18</v>
      </c>
      <c r="B36" t="s">
        <v>10</v>
      </c>
      <c r="C36">
        <v>3</v>
      </c>
      <c r="D36">
        <f>Table27[[#This Row],[08/2024 Rating]]</f>
        <v>3</v>
      </c>
      <c r="E36">
        <f>Table27[[#This Row],[12/2024 Rating]]-Table27[[#This Row],[08/2024 Rating]]</f>
        <v>0</v>
      </c>
    </row>
    <row r="37" spans="1:5">
      <c r="A37" t="s">
        <v>18</v>
      </c>
      <c r="B37" t="s">
        <v>11</v>
      </c>
      <c r="C37">
        <v>3</v>
      </c>
      <c r="D37">
        <f>Table27[[#This Row],[08/2024 Rating]]</f>
        <v>3</v>
      </c>
      <c r="E37">
        <f>Table27[[#This Row],[12/2024 Rating]]-Table27[[#This Row],[08/2024 Rating]]</f>
        <v>0</v>
      </c>
    </row>
    <row r="38" spans="1:5">
      <c r="A38" t="s">
        <v>18</v>
      </c>
      <c r="B38" t="s">
        <v>12</v>
      </c>
      <c r="C38">
        <v>3</v>
      </c>
      <c r="D38">
        <f>Table27[[#This Row],[08/2024 Rating]]</f>
        <v>3</v>
      </c>
      <c r="E38">
        <f>Table27[[#This Row],[12/2024 Rating]]-Table27[[#This Row],[08/2024 Rating]]</f>
        <v>0</v>
      </c>
    </row>
    <row r="39" spans="1:5">
      <c r="A39" t="s">
        <v>18</v>
      </c>
      <c r="B39" t="s">
        <v>13</v>
      </c>
      <c r="C39">
        <v>3</v>
      </c>
      <c r="D39">
        <f>Table27[[#This Row],[08/2024 Rating]]</f>
        <v>3</v>
      </c>
      <c r="E39">
        <f>Table27[[#This Row],[12/2024 Rating]]-Table27[[#This Row],[08/2024 Rating]]</f>
        <v>0</v>
      </c>
    </row>
    <row r="40" spans="1:5">
      <c r="A40" t="s">
        <v>18</v>
      </c>
      <c r="B40" t="s">
        <v>14</v>
      </c>
      <c r="C40">
        <v>3</v>
      </c>
      <c r="D40">
        <f>Table27[[#This Row],[08/2024 Rating]]</f>
        <v>3</v>
      </c>
      <c r="E40">
        <f>Table27[[#This Row],[12/2024 Rating]]-Table27[[#This Row],[08/2024 Rating]]</f>
        <v>0</v>
      </c>
    </row>
    <row r="41" spans="1:5">
      <c r="A41" t="s">
        <v>18</v>
      </c>
      <c r="B41" t="s">
        <v>15</v>
      </c>
      <c r="C41">
        <v>3</v>
      </c>
      <c r="D41">
        <f>Table27[[#This Row],[08/2024 Rating]]</f>
        <v>3</v>
      </c>
      <c r="E41">
        <f>Table27[[#This Row],[12/2024 Rating]]-Table27[[#This Row],[08/2024 Rating]]</f>
        <v>0</v>
      </c>
    </row>
    <row r="42" spans="1:5">
      <c r="A42" t="s">
        <v>19</v>
      </c>
      <c r="B42" t="s">
        <v>6</v>
      </c>
      <c r="C42">
        <v>3</v>
      </c>
      <c r="D42">
        <f>Table27[[#This Row],[08/2024 Rating]]</f>
        <v>3</v>
      </c>
      <c r="E42">
        <f>Table27[[#This Row],[12/2024 Rating]]-Table27[[#This Row],[08/2024 Rating]]</f>
        <v>0</v>
      </c>
    </row>
    <row r="43" spans="1:5">
      <c r="A43" t="s">
        <v>19</v>
      </c>
      <c r="B43" t="s">
        <v>7</v>
      </c>
      <c r="C43">
        <v>3</v>
      </c>
      <c r="D43">
        <f>Table27[[#This Row],[08/2024 Rating]]</f>
        <v>3</v>
      </c>
      <c r="E43">
        <f>Table27[[#This Row],[12/2024 Rating]]-Table27[[#This Row],[08/2024 Rating]]</f>
        <v>0</v>
      </c>
    </row>
    <row r="44" spans="1:5">
      <c r="A44" t="s">
        <v>19</v>
      </c>
      <c r="B44" t="s">
        <v>8</v>
      </c>
      <c r="C44">
        <v>3</v>
      </c>
      <c r="D44">
        <f>Table27[[#This Row],[08/2024 Rating]]</f>
        <v>3</v>
      </c>
      <c r="E44">
        <f>Table27[[#This Row],[12/2024 Rating]]-Table27[[#This Row],[08/2024 Rating]]</f>
        <v>0</v>
      </c>
    </row>
    <row r="45" spans="1:5">
      <c r="A45" t="s">
        <v>19</v>
      </c>
      <c r="B45" t="s">
        <v>9</v>
      </c>
      <c r="C45">
        <v>3</v>
      </c>
      <c r="D45">
        <f>Table27[[#This Row],[08/2024 Rating]]</f>
        <v>3</v>
      </c>
      <c r="E45">
        <f>Table27[[#This Row],[12/2024 Rating]]-Table27[[#This Row],[08/2024 Rating]]</f>
        <v>0</v>
      </c>
    </row>
    <row r="46" spans="1:5">
      <c r="A46" t="s">
        <v>19</v>
      </c>
      <c r="B46" t="s">
        <v>10</v>
      </c>
      <c r="C46">
        <v>3</v>
      </c>
      <c r="D46">
        <f>Table27[[#This Row],[08/2024 Rating]]</f>
        <v>3</v>
      </c>
      <c r="E46">
        <f>Table27[[#This Row],[12/2024 Rating]]-Table27[[#This Row],[08/2024 Rating]]</f>
        <v>0</v>
      </c>
    </row>
    <row r="47" spans="1:5">
      <c r="A47" t="s">
        <v>19</v>
      </c>
      <c r="B47" t="s">
        <v>11</v>
      </c>
      <c r="C47">
        <v>3</v>
      </c>
      <c r="D47">
        <f>Table27[[#This Row],[08/2024 Rating]]</f>
        <v>3</v>
      </c>
      <c r="E47">
        <f>Table27[[#This Row],[12/2024 Rating]]-Table27[[#This Row],[08/2024 Rating]]</f>
        <v>0</v>
      </c>
    </row>
    <row r="48" spans="1:5">
      <c r="A48" t="s">
        <v>19</v>
      </c>
      <c r="B48" t="s">
        <v>12</v>
      </c>
      <c r="C48">
        <v>3</v>
      </c>
      <c r="D48">
        <f>Table27[[#This Row],[08/2024 Rating]]</f>
        <v>3</v>
      </c>
      <c r="E48">
        <f>Table27[[#This Row],[12/2024 Rating]]-Table27[[#This Row],[08/2024 Rating]]</f>
        <v>0</v>
      </c>
    </row>
    <row r="49" spans="1:5">
      <c r="A49" t="s">
        <v>19</v>
      </c>
      <c r="B49" t="s">
        <v>13</v>
      </c>
      <c r="C49">
        <v>3</v>
      </c>
      <c r="D49">
        <f>Table27[[#This Row],[08/2024 Rating]]</f>
        <v>3</v>
      </c>
      <c r="E49">
        <f>Table27[[#This Row],[12/2024 Rating]]-Table27[[#This Row],[08/2024 Rating]]</f>
        <v>0</v>
      </c>
    </row>
    <row r="50" spans="1:5">
      <c r="A50" t="s">
        <v>19</v>
      </c>
      <c r="B50" t="s">
        <v>14</v>
      </c>
      <c r="C50">
        <v>3</v>
      </c>
      <c r="D50">
        <f>Table27[[#This Row],[08/2024 Rating]]</f>
        <v>3</v>
      </c>
      <c r="E50">
        <f>Table27[[#This Row],[12/2024 Rating]]-Table27[[#This Row],[08/2024 Rating]]</f>
        <v>0</v>
      </c>
    </row>
    <row r="51" spans="1:5">
      <c r="A51" t="s">
        <v>19</v>
      </c>
      <c r="B51" t="s">
        <v>15</v>
      </c>
      <c r="C51">
        <v>3</v>
      </c>
      <c r="D51">
        <f>Table27[[#This Row],[08/2024 Rating]]</f>
        <v>3</v>
      </c>
      <c r="E51">
        <f>Table27[[#This Row],[12/2024 Rating]]-Table27[[#This Row],[08/2024 Rating]]</f>
        <v>0</v>
      </c>
    </row>
    <row r="52" spans="1:5">
      <c r="A52" t="s">
        <v>20</v>
      </c>
      <c r="B52" t="s">
        <v>6</v>
      </c>
      <c r="C52">
        <v>3</v>
      </c>
      <c r="D52">
        <f>Table27[[#This Row],[08/2024 Rating]]</f>
        <v>3</v>
      </c>
      <c r="E52">
        <f>Table27[[#This Row],[12/2024 Rating]]-Table27[[#This Row],[08/2024 Rating]]</f>
        <v>0</v>
      </c>
    </row>
    <row r="53" spans="1:5">
      <c r="A53" t="s">
        <v>20</v>
      </c>
      <c r="B53" t="s">
        <v>7</v>
      </c>
      <c r="C53">
        <v>1</v>
      </c>
      <c r="D53">
        <f>Table27[[#This Row],[08/2024 Rating]]</f>
        <v>1</v>
      </c>
      <c r="E53">
        <f>Table27[[#This Row],[12/2024 Rating]]-Table27[[#This Row],[08/2024 Rating]]</f>
        <v>0</v>
      </c>
    </row>
    <row r="54" spans="1:5">
      <c r="A54" t="s">
        <v>20</v>
      </c>
      <c r="B54" t="s">
        <v>8</v>
      </c>
      <c r="C54">
        <v>1</v>
      </c>
      <c r="D54">
        <f>Table27[[#This Row],[08/2024 Rating]]</f>
        <v>1</v>
      </c>
      <c r="E54">
        <f>Table27[[#This Row],[12/2024 Rating]]-Table27[[#This Row],[08/2024 Rating]]</f>
        <v>0</v>
      </c>
    </row>
    <row r="55" spans="1:5">
      <c r="A55" t="s">
        <v>20</v>
      </c>
      <c r="B55" t="s">
        <v>9</v>
      </c>
      <c r="C55">
        <v>2</v>
      </c>
      <c r="D55">
        <f>Table27[[#This Row],[08/2024 Rating]]</f>
        <v>2</v>
      </c>
      <c r="E55">
        <f>Table27[[#This Row],[12/2024 Rating]]-Table27[[#This Row],[08/2024 Rating]]</f>
        <v>0</v>
      </c>
    </row>
    <row r="56" spans="1:5">
      <c r="A56" t="s">
        <v>20</v>
      </c>
      <c r="B56" t="s">
        <v>10</v>
      </c>
      <c r="C56">
        <v>3</v>
      </c>
      <c r="D56">
        <f>Table27[[#This Row],[08/2024 Rating]]</f>
        <v>3</v>
      </c>
      <c r="E56">
        <f>Table27[[#This Row],[12/2024 Rating]]-Table27[[#This Row],[08/2024 Rating]]</f>
        <v>0</v>
      </c>
    </row>
    <row r="57" spans="1:5">
      <c r="A57" t="s">
        <v>20</v>
      </c>
      <c r="B57" t="s">
        <v>11</v>
      </c>
      <c r="C57">
        <v>3</v>
      </c>
      <c r="D57">
        <f>Table27[[#This Row],[08/2024 Rating]]</f>
        <v>3</v>
      </c>
      <c r="E57">
        <f>Table27[[#This Row],[12/2024 Rating]]-Table27[[#This Row],[08/2024 Rating]]</f>
        <v>0</v>
      </c>
    </row>
    <row r="58" spans="1:5">
      <c r="A58" t="s">
        <v>20</v>
      </c>
      <c r="B58" t="s">
        <v>12</v>
      </c>
      <c r="C58">
        <v>3</v>
      </c>
      <c r="D58">
        <f>Table27[[#This Row],[08/2024 Rating]]</f>
        <v>3</v>
      </c>
      <c r="E58">
        <f>Table27[[#This Row],[12/2024 Rating]]-Table27[[#This Row],[08/2024 Rating]]</f>
        <v>0</v>
      </c>
    </row>
    <row r="59" spans="1:5">
      <c r="A59" t="s">
        <v>20</v>
      </c>
      <c r="B59" t="s">
        <v>13</v>
      </c>
      <c r="C59">
        <v>3</v>
      </c>
      <c r="D59">
        <f>Table27[[#This Row],[08/2024 Rating]]</f>
        <v>3</v>
      </c>
      <c r="E59">
        <f>Table27[[#This Row],[12/2024 Rating]]-Table27[[#This Row],[08/2024 Rating]]</f>
        <v>0</v>
      </c>
    </row>
    <row r="60" spans="1:5">
      <c r="A60" t="s">
        <v>20</v>
      </c>
      <c r="B60" t="s">
        <v>14</v>
      </c>
      <c r="C60">
        <v>1</v>
      </c>
      <c r="D60">
        <f>Table27[[#This Row],[08/2024 Rating]]</f>
        <v>1</v>
      </c>
      <c r="E60">
        <f>Table27[[#This Row],[12/2024 Rating]]-Table27[[#This Row],[08/2024 Rating]]</f>
        <v>0</v>
      </c>
    </row>
    <row r="61" spans="1:5">
      <c r="A61" t="s">
        <v>20</v>
      </c>
      <c r="B61" t="s">
        <v>15</v>
      </c>
      <c r="C61">
        <v>2</v>
      </c>
      <c r="D61">
        <f>Table27[[#This Row],[08/2024 Rating]]</f>
        <v>2</v>
      </c>
      <c r="E61">
        <f>Table27[[#This Row],[12/2024 Rating]]-Table27[[#This Row],[08/2024 Rating]]</f>
        <v>0</v>
      </c>
    </row>
    <row r="62" spans="1:5">
      <c r="A62" t="s">
        <v>21</v>
      </c>
      <c r="B62" t="s">
        <v>6</v>
      </c>
      <c r="C62">
        <v>3</v>
      </c>
      <c r="D62">
        <f>Table27[[#This Row],[08/2024 Rating]]</f>
        <v>3</v>
      </c>
      <c r="E62">
        <f>Table27[[#This Row],[12/2024 Rating]]-Table27[[#This Row],[08/2024 Rating]]</f>
        <v>0</v>
      </c>
    </row>
    <row r="63" spans="1:5">
      <c r="A63" t="s">
        <v>21</v>
      </c>
      <c r="B63" t="s">
        <v>7</v>
      </c>
      <c r="C63">
        <v>3</v>
      </c>
      <c r="D63">
        <f>Table27[[#This Row],[08/2024 Rating]]</f>
        <v>3</v>
      </c>
      <c r="E63">
        <f>Table27[[#This Row],[12/2024 Rating]]-Table27[[#This Row],[08/2024 Rating]]</f>
        <v>0</v>
      </c>
    </row>
    <row r="64" spans="1:5">
      <c r="A64" t="s">
        <v>21</v>
      </c>
      <c r="B64" t="s">
        <v>8</v>
      </c>
      <c r="C64">
        <v>1</v>
      </c>
      <c r="D64">
        <f>Table27[[#This Row],[08/2024 Rating]]</f>
        <v>1</v>
      </c>
      <c r="E64">
        <f>Table27[[#This Row],[12/2024 Rating]]-Table27[[#This Row],[08/2024 Rating]]</f>
        <v>0</v>
      </c>
    </row>
    <row r="65" spans="1:5">
      <c r="A65" t="s">
        <v>21</v>
      </c>
      <c r="B65" t="s">
        <v>9</v>
      </c>
      <c r="C65">
        <v>1</v>
      </c>
      <c r="D65">
        <f>Table27[[#This Row],[08/2024 Rating]]</f>
        <v>1</v>
      </c>
      <c r="E65">
        <f>Table27[[#This Row],[12/2024 Rating]]-Table27[[#This Row],[08/2024 Rating]]</f>
        <v>0</v>
      </c>
    </row>
    <row r="66" spans="1:5">
      <c r="A66" t="s">
        <v>21</v>
      </c>
      <c r="B66" t="s">
        <v>10</v>
      </c>
      <c r="C66">
        <v>3</v>
      </c>
      <c r="D66">
        <f>Table27[[#This Row],[08/2024 Rating]]</f>
        <v>3</v>
      </c>
      <c r="E66">
        <f>Table27[[#This Row],[12/2024 Rating]]-Table27[[#This Row],[08/2024 Rating]]</f>
        <v>0</v>
      </c>
    </row>
    <row r="67" spans="1:5">
      <c r="A67" t="s">
        <v>21</v>
      </c>
      <c r="B67" t="s">
        <v>11</v>
      </c>
      <c r="C67">
        <v>3</v>
      </c>
      <c r="D67">
        <f>Table27[[#This Row],[08/2024 Rating]]</f>
        <v>3</v>
      </c>
      <c r="E67">
        <f>Table27[[#This Row],[12/2024 Rating]]-Table27[[#This Row],[08/2024 Rating]]</f>
        <v>0</v>
      </c>
    </row>
    <row r="68" spans="1:5">
      <c r="A68" t="s">
        <v>21</v>
      </c>
      <c r="B68" t="s">
        <v>12</v>
      </c>
      <c r="C68">
        <v>3</v>
      </c>
      <c r="D68">
        <f>Table27[[#This Row],[08/2024 Rating]]</f>
        <v>3</v>
      </c>
      <c r="E68">
        <f>Table27[[#This Row],[12/2024 Rating]]-Table27[[#This Row],[08/2024 Rating]]</f>
        <v>0</v>
      </c>
    </row>
    <row r="69" spans="1:5">
      <c r="A69" t="s">
        <v>21</v>
      </c>
      <c r="B69" t="s">
        <v>13</v>
      </c>
      <c r="C69">
        <v>3</v>
      </c>
      <c r="D69">
        <f>Table27[[#This Row],[08/2024 Rating]]</f>
        <v>3</v>
      </c>
      <c r="E69">
        <f>Table27[[#This Row],[12/2024 Rating]]-Table27[[#This Row],[08/2024 Rating]]</f>
        <v>0</v>
      </c>
    </row>
    <row r="70" spans="1:5">
      <c r="A70" t="s">
        <v>21</v>
      </c>
      <c r="B70" t="s">
        <v>14</v>
      </c>
      <c r="C70">
        <v>3</v>
      </c>
      <c r="D70">
        <f>Table27[[#This Row],[08/2024 Rating]]</f>
        <v>3</v>
      </c>
      <c r="E70">
        <f>Table27[[#This Row],[12/2024 Rating]]-Table27[[#This Row],[08/2024 Rating]]</f>
        <v>0</v>
      </c>
    </row>
    <row r="71" spans="1:5">
      <c r="A71" t="s">
        <v>21</v>
      </c>
      <c r="B71" t="s">
        <v>15</v>
      </c>
      <c r="C71">
        <v>3</v>
      </c>
      <c r="D71">
        <f>Table27[[#This Row],[08/2024 Rating]]</f>
        <v>3</v>
      </c>
      <c r="E71">
        <f>Table27[[#This Row],[12/2024 Rating]]-Table27[[#This Row],[08/2024 Rating]]</f>
        <v>0</v>
      </c>
    </row>
    <row r="72" spans="1:5">
      <c r="A72" t="s">
        <v>22</v>
      </c>
      <c r="B72" t="s">
        <v>6</v>
      </c>
      <c r="C72">
        <v>3</v>
      </c>
      <c r="D72">
        <f>Table27[[#This Row],[08/2024 Rating]]</f>
        <v>3</v>
      </c>
      <c r="E72">
        <f>Table27[[#This Row],[12/2024 Rating]]-Table27[[#This Row],[08/2024 Rating]]</f>
        <v>0</v>
      </c>
    </row>
    <row r="73" spans="1:5">
      <c r="A73" t="s">
        <v>22</v>
      </c>
      <c r="B73" t="s">
        <v>7</v>
      </c>
      <c r="C73">
        <v>3</v>
      </c>
      <c r="D73">
        <f>Table27[[#This Row],[08/2024 Rating]]</f>
        <v>3</v>
      </c>
      <c r="E73">
        <f>Table27[[#This Row],[12/2024 Rating]]-Table27[[#This Row],[08/2024 Rating]]</f>
        <v>0</v>
      </c>
    </row>
    <row r="74" spans="1:5">
      <c r="A74" t="s">
        <v>22</v>
      </c>
      <c r="B74" t="s">
        <v>8</v>
      </c>
      <c r="C74">
        <v>1</v>
      </c>
      <c r="D74">
        <f>Table27[[#This Row],[08/2024 Rating]]</f>
        <v>1</v>
      </c>
      <c r="E74">
        <f>Table27[[#This Row],[12/2024 Rating]]-Table27[[#This Row],[08/2024 Rating]]</f>
        <v>0</v>
      </c>
    </row>
    <row r="75" spans="1:5">
      <c r="A75" t="s">
        <v>22</v>
      </c>
      <c r="B75" t="s">
        <v>9</v>
      </c>
      <c r="C75">
        <v>1</v>
      </c>
      <c r="D75">
        <f>Table27[[#This Row],[08/2024 Rating]]</f>
        <v>1</v>
      </c>
      <c r="E75">
        <f>Table27[[#This Row],[12/2024 Rating]]-Table27[[#This Row],[08/2024 Rating]]</f>
        <v>0</v>
      </c>
    </row>
    <row r="76" spans="1:5">
      <c r="A76" t="s">
        <v>22</v>
      </c>
      <c r="B76" t="s">
        <v>10</v>
      </c>
      <c r="C76">
        <v>3</v>
      </c>
      <c r="D76">
        <f>Table27[[#This Row],[08/2024 Rating]]</f>
        <v>3</v>
      </c>
      <c r="E76">
        <f>Table27[[#This Row],[12/2024 Rating]]-Table27[[#This Row],[08/2024 Rating]]</f>
        <v>0</v>
      </c>
    </row>
    <row r="77" spans="1:5">
      <c r="A77" t="s">
        <v>22</v>
      </c>
      <c r="B77" t="s">
        <v>11</v>
      </c>
      <c r="C77">
        <v>3</v>
      </c>
      <c r="D77">
        <f>Table27[[#This Row],[08/2024 Rating]]</f>
        <v>3</v>
      </c>
      <c r="E77">
        <f>Table27[[#This Row],[12/2024 Rating]]-Table27[[#This Row],[08/2024 Rating]]</f>
        <v>0</v>
      </c>
    </row>
    <row r="78" spans="1:5">
      <c r="A78" t="s">
        <v>22</v>
      </c>
      <c r="B78" t="s">
        <v>12</v>
      </c>
      <c r="C78">
        <v>3</v>
      </c>
      <c r="D78">
        <f>Table27[[#This Row],[08/2024 Rating]]</f>
        <v>3</v>
      </c>
      <c r="E78">
        <f>Table27[[#This Row],[12/2024 Rating]]-Table27[[#This Row],[08/2024 Rating]]</f>
        <v>0</v>
      </c>
    </row>
    <row r="79" spans="1:5">
      <c r="A79" t="s">
        <v>22</v>
      </c>
      <c r="B79" t="s">
        <v>13</v>
      </c>
      <c r="C79">
        <v>3</v>
      </c>
      <c r="D79">
        <f>Table27[[#This Row],[08/2024 Rating]]</f>
        <v>3</v>
      </c>
      <c r="E79">
        <f>Table27[[#This Row],[12/2024 Rating]]-Table27[[#This Row],[08/2024 Rating]]</f>
        <v>0</v>
      </c>
    </row>
    <row r="80" spans="1:5">
      <c r="A80" t="s">
        <v>22</v>
      </c>
      <c r="B80" t="s">
        <v>14</v>
      </c>
      <c r="C80">
        <v>3</v>
      </c>
      <c r="D80">
        <f>Table27[[#This Row],[08/2024 Rating]]</f>
        <v>3</v>
      </c>
      <c r="E80">
        <f>Table27[[#This Row],[12/2024 Rating]]-Table27[[#This Row],[08/2024 Rating]]</f>
        <v>0</v>
      </c>
    </row>
    <row r="81" spans="1:5">
      <c r="A81" t="s">
        <v>22</v>
      </c>
      <c r="B81" t="s">
        <v>15</v>
      </c>
      <c r="C81">
        <v>3</v>
      </c>
      <c r="D81">
        <f>Table27[[#This Row],[08/2024 Rating]]</f>
        <v>3</v>
      </c>
      <c r="E81">
        <f>Table27[[#This Row],[12/2024 Rating]]-Table27[[#This Row],[08/2024 Rating]]</f>
        <v>0</v>
      </c>
    </row>
    <row r="82" spans="1:5">
      <c r="A82" t="s">
        <v>23</v>
      </c>
      <c r="B82" t="s">
        <v>6</v>
      </c>
      <c r="C82">
        <v>3</v>
      </c>
      <c r="D82">
        <f>Table27[[#This Row],[08/2024 Rating]]</f>
        <v>3</v>
      </c>
      <c r="E82">
        <f>Table27[[#This Row],[12/2024 Rating]]-Table27[[#This Row],[08/2024 Rating]]</f>
        <v>0</v>
      </c>
    </row>
    <row r="83" spans="1:5">
      <c r="A83" t="s">
        <v>23</v>
      </c>
      <c r="B83" t="s">
        <v>7</v>
      </c>
      <c r="C83">
        <v>3</v>
      </c>
      <c r="D83">
        <f>Table27[[#This Row],[08/2024 Rating]]</f>
        <v>3</v>
      </c>
      <c r="E83">
        <f>Table27[[#This Row],[12/2024 Rating]]-Table27[[#This Row],[08/2024 Rating]]</f>
        <v>0</v>
      </c>
    </row>
    <row r="84" spans="1:5">
      <c r="A84" t="s">
        <v>23</v>
      </c>
      <c r="B84" t="s">
        <v>8</v>
      </c>
      <c r="C84">
        <v>1</v>
      </c>
      <c r="D84">
        <f>Table27[[#This Row],[08/2024 Rating]]</f>
        <v>1</v>
      </c>
      <c r="E84">
        <f>Table27[[#This Row],[12/2024 Rating]]-Table27[[#This Row],[08/2024 Rating]]</f>
        <v>0</v>
      </c>
    </row>
    <row r="85" spans="1:5">
      <c r="A85" t="s">
        <v>23</v>
      </c>
      <c r="B85" t="s">
        <v>9</v>
      </c>
      <c r="C85">
        <v>1</v>
      </c>
      <c r="D85">
        <f>Table27[[#This Row],[08/2024 Rating]]</f>
        <v>1</v>
      </c>
      <c r="E85">
        <f>Table27[[#This Row],[12/2024 Rating]]-Table27[[#This Row],[08/2024 Rating]]</f>
        <v>0</v>
      </c>
    </row>
    <row r="86" spans="1:5">
      <c r="A86" t="s">
        <v>23</v>
      </c>
      <c r="B86" t="s">
        <v>10</v>
      </c>
      <c r="C86">
        <v>3</v>
      </c>
      <c r="D86">
        <f>Table27[[#This Row],[08/2024 Rating]]</f>
        <v>3</v>
      </c>
      <c r="E86">
        <f>Table27[[#This Row],[12/2024 Rating]]-Table27[[#This Row],[08/2024 Rating]]</f>
        <v>0</v>
      </c>
    </row>
    <row r="87" spans="1:5">
      <c r="A87" t="s">
        <v>23</v>
      </c>
      <c r="B87" t="s">
        <v>11</v>
      </c>
      <c r="C87">
        <v>3</v>
      </c>
      <c r="D87">
        <f>Table27[[#This Row],[08/2024 Rating]]</f>
        <v>3</v>
      </c>
      <c r="E87">
        <f>Table27[[#This Row],[12/2024 Rating]]-Table27[[#This Row],[08/2024 Rating]]</f>
        <v>0</v>
      </c>
    </row>
    <row r="88" spans="1:5">
      <c r="A88" t="s">
        <v>23</v>
      </c>
      <c r="B88" t="s">
        <v>12</v>
      </c>
      <c r="C88">
        <v>1</v>
      </c>
      <c r="D88">
        <f>Table27[[#This Row],[08/2024 Rating]]</f>
        <v>1</v>
      </c>
      <c r="E88">
        <f>Table27[[#This Row],[12/2024 Rating]]-Table27[[#This Row],[08/2024 Rating]]</f>
        <v>0</v>
      </c>
    </row>
    <row r="89" spans="1:5">
      <c r="A89" t="s">
        <v>23</v>
      </c>
      <c r="B89" t="s">
        <v>13</v>
      </c>
      <c r="C89">
        <v>1</v>
      </c>
      <c r="D89">
        <f>Table27[[#This Row],[08/2024 Rating]]</f>
        <v>1</v>
      </c>
      <c r="E89">
        <f>Table27[[#This Row],[12/2024 Rating]]-Table27[[#This Row],[08/2024 Rating]]</f>
        <v>0</v>
      </c>
    </row>
    <row r="90" spans="1:5">
      <c r="A90" t="s">
        <v>23</v>
      </c>
      <c r="B90" t="s">
        <v>14</v>
      </c>
      <c r="C90">
        <v>1</v>
      </c>
      <c r="D90">
        <f>Table27[[#This Row],[08/2024 Rating]]</f>
        <v>1</v>
      </c>
      <c r="E90">
        <f>Table27[[#This Row],[12/2024 Rating]]-Table27[[#This Row],[08/2024 Rating]]</f>
        <v>0</v>
      </c>
    </row>
    <row r="91" spans="1:5">
      <c r="A91" t="s">
        <v>23</v>
      </c>
      <c r="B91" t="s">
        <v>15</v>
      </c>
      <c r="C91">
        <v>1</v>
      </c>
      <c r="D91">
        <f>Table27[[#This Row],[08/2024 Rating]]</f>
        <v>1</v>
      </c>
      <c r="E91">
        <f>Table27[[#This Row],[12/2024 Rating]]-Table27[[#This Row],[08/2024 Rating]]</f>
        <v>0</v>
      </c>
    </row>
    <row r="92" spans="1:5">
      <c r="A92" t="s">
        <v>24</v>
      </c>
      <c r="B92" t="s">
        <v>6</v>
      </c>
      <c r="C92">
        <v>3</v>
      </c>
      <c r="D92">
        <f>Table27[[#This Row],[08/2024 Rating]]</f>
        <v>3</v>
      </c>
      <c r="E92">
        <f>Table27[[#This Row],[12/2024 Rating]]-Table27[[#This Row],[08/2024 Rating]]</f>
        <v>0</v>
      </c>
    </row>
    <row r="93" spans="1:5">
      <c r="A93" t="s">
        <v>24</v>
      </c>
      <c r="B93" t="s">
        <v>7</v>
      </c>
      <c r="C93">
        <v>3</v>
      </c>
      <c r="D93">
        <f>Table27[[#This Row],[08/2024 Rating]]</f>
        <v>3</v>
      </c>
      <c r="E93">
        <f>Table27[[#This Row],[12/2024 Rating]]-Table27[[#This Row],[08/2024 Rating]]</f>
        <v>0</v>
      </c>
    </row>
    <row r="94" spans="1:5">
      <c r="A94" t="s">
        <v>24</v>
      </c>
      <c r="B94" t="s">
        <v>8</v>
      </c>
      <c r="C94">
        <v>1</v>
      </c>
      <c r="D94">
        <f>Table27[[#This Row],[08/2024 Rating]]</f>
        <v>1</v>
      </c>
      <c r="E94">
        <f>Table27[[#This Row],[12/2024 Rating]]-Table27[[#This Row],[08/2024 Rating]]</f>
        <v>0</v>
      </c>
    </row>
    <row r="95" spans="1:5">
      <c r="A95" t="s">
        <v>24</v>
      </c>
      <c r="B95" t="s">
        <v>9</v>
      </c>
      <c r="C95">
        <v>1</v>
      </c>
      <c r="D95">
        <f>Table27[[#This Row],[08/2024 Rating]]</f>
        <v>1</v>
      </c>
      <c r="E95">
        <f>Table27[[#This Row],[12/2024 Rating]]-Table27[[#This Row],[08/2024 Rating]]</f>
        <v>0</v>
      </c>
    </row>
    <row r="96" spans="1:5">
      <c r="A96" t="s">
        <v>24</v>
      </c>
      <c r="B96" t="s">
        <v>10</v>
      </c>
      <c r="C96">
        <v>3</v>
      </c>
      <c r="D96">
        <f>Table27[[#This Row],[08/2024 Rating]]</f>
        <v>3</v>
      </c>
      <c r="E96">
        <f>Table27[[#This Row],[12/2024 Rating]]-Table27[[#This Row],[08/2024 Rating]]</f>
        <v>0</v>
      </c>
    </row>
    <row r="97" spans="1:5">
      <c r="A97" t="s">
        <v>24</v>
      </c>
      <c r="B97" t="s">
        <v>11</v>
      </c>
      <c r="C97">
        <v>3</v>
      </c>
      <c r="D97">
        <f>Table27[[#This Row],[08/2024 Rating]]</f>
        <v>3</v>
      </c>
      <c r="E97">
        <f>Table27[[#This Row],[12/2024 Rating]]-Table27[[#This Row],[08/2024 Rating]]</f>
        <v>0</v>
      </c>
    </row>
    <row r="98" spans="1:5">
      <c r="A98" t="s">
        <v>24</v>
      </c>
      <c r="B98" t="s">
        <v>12</v>
      </c>
      <c r="C98">
        <v>3</v>
      </c>
      <c r="D98">
        <f>Table27[[#This Row],[08/2024 Rating]]</f>
        <v>3</v>
      </c>
      <c r="E98">
        <f>Table27[[#This Row],[12/2024 Rating]]-Table27[[#This Row],[08/2024 Rating]]</f>
        <v>0</v>
      </c>
    </row>
    <row r="99" spans="1:5">
      <c r="A99" t="s">
        <v>24</v>
      </c>
      <c r="B99" t="s">
        <v>13</v>
      </c>
      <c r="C99">
        <v>3</v>
      </c>
      <c r="D99">
        <f>Table27[[#This Row],[08/2024 Rating]]</f>
        <v>3</v>
      </c>
      <c r="E99">
        <f>Table27[[#This Row],[12/2024 Rating]]-Table27[[#This Row],[08/2024 Rating]]</f>
        <v>0</v>
      </c>
    </row>
    <row r="100" spans="1:5">
      <c r="A100" t="s">
        <v>24</v>
      </c>
      <c r="B100" t="s">
        <v>14</v>
      </c>
      <c r="C100">
        <v>1</v>
      </c>
      <c r="D100">
        <f>Table27[[#This Row],[08/2024 Rating]]</f>
        <v>1</v>
      </c>
      <c r="E100">
        <f>Table27[[#This Row],[12/2024 Rating]]-Table27[[#This Row],[08/2024 Rating]]</f>
        <v>0</v>
      </c>
    </row>
    <row r="101" spans="1:5">
      <c r="A101" t="s">
        <v>24</v>
      </c>
      <c r="B101" t="s">
        <v>15</v>
      </c>
      <c r="C101">
        <v>1</v>
      </c>
      <c r="D101">
        <f>Table27[[#This Row],[08/2024 Rating]]</f>
        <v>1</v>
      </c>
      <c r="E101">
        <f>Table27[[#This Row],[12/2024 Rating]]-Table27[[#This Row],[08/2024 Rating]]</f>
        <v>0</v>
      </c>
    </row>
    <row r="102" spans="1:5">
      <c r="A102" t="s">
        <v>25</v>
      </c>
      <c r="B102" t="s">
        <v>6</v>
      </c>
      <c r="C102">
        <v>3</v>
      </c>
      <c r="D102">
        <f>Table27[[#This Row],[08/2024 Rating]]</f>
        <v>3</v>
      </c>
      <c r="E102">
        <f>Table27[[#This Row],[12/2024 Rating]]-Table27[[#This Row],[08/2024 Rating]]</f>
        <v>0</v>
      </c>
    </row>
    <row r="103" spans="1:5">
      <c r="A103" t="s">
        <v>25</v>
      </c>
      <c r="B103" t="s">
        <v>7</v>
      </c>
      <c r="C103">
        <v>3</v>
      </c>
      <c r="D103">
        <f>Table27[[#This Row],[08/2024 Rating]]</f>
        <v>3</v>
      </c>
      <c r="E103">
        <f>Table27[[#This Row],[12/2024 Rating]]-Table27[[#This Row],[08/2024 Rating]]</f>
        <v>0</v>
      </c>
    </row>
    <row r="104" spans="1:5">
      <c r="A104" t="s">
        <v>25</v>
      </c>
      <c r="B104" t="s">
        <v>8</v>
      </c>
      <c r="C104">
        <v>2</v>
      </c>
      <c r="D104">
        <f>Table27[[#This Row],[08/2024 Rating]]</f>
        <v>2</v>
      </c>
      <c r="E104">
        <f>Table27[[#This Row],[12/2024 Rating]]-Table27[[#This Row],[08/2024 Rating]]</f>
        <v>0</v>
      </c>
    </row>
    <row r="105" spans="1:5">
      <c r="A105" t="s">
        <v>25</v>
      </c>
      <c r="B105" t="s">
        <v>9</v>
      </c>
      <c r="C105">
        <v>3</v>
      </c>
      <c r="D105">
        <f>Table27[[#This Row],[08/2024 Rating]]</f>
        <v>3</v>
      </c>
      <c r="E105">
        <f>Table27[[#This Row],[12/2024 Rating]]-Table27[[#This Row],[08/2024 Rating]]</f>
        <v>0</v>
      </c>
    </row>
    <row r="106" spans="1:5">
      <c r="A106" t="s">
        <v>25</v>
      </c>
      <c r="B106" t="s">
        <v>10</v>
      </c>
      <c r="C106">
        <v>3</v>
      </c>
      <c r="D106">
        <f>Table27[[#This Row],[08/2024 Rating]]</f>
        <v>3</v>
      </c>
      <c r="E106">
        <f>Table27[[#This Row],[12/2024 Rating]]-Table27[[#This Row],[08/2024 Rating]]</f>
        <v>0</v>
      </c>
    </row>
    <row r="107" spans="1:5">
      <c r="A107" t="s">
        <v>25</v>
      </c>
      <c r="B107" t="s">
        <v>11</v>
      </c>
      <c r="C107">
        <v>3</v>
      </c>
      <c r="D107">
        <f>Table27[[#This Row],[08/2024 Rating]]</f>
        <v>3</v>
      </c>
      <c r="E107">
        <f>Table27[[#This Row],[12/2024 Rating]]-Table27[[#This Row],[08/2024 Rating]]</f>
        <v>0</v>
      </c>
    </row>
    <row r="108" spans="1:5">
      <c r="A108" t="s">
        <v>25</v>
      </c>
      <c r="B108" t="s">
        <v>12</v>
      </c>
      <c r="C108">
        <v>3</v>
      </c>
      <c r="D108">
        <f>Table27[[#This Row],[08/2024 Rating]]</f>
        <v>3</v>
      </c>
      <c r="E108">
        <f>Table27[[#This Row],[12/2024 Rating]]-Table27[[#This Row],[08/2024 Rating]]</f>
        <v>0</v>
      </c>
    </row>
    <row r="109" spans="1:5">
      <c r="A109" t="s">
        <v>25</v>
      </c>
      <c r="B109" t="s">
        <v>13</v>
      </c>
      <c r="C109">
        <v>3</v>
      </c>
      <c r="D109">
        <f>Table27[[#This Row],[08/2024 Rating]]</f>
        <v>3</v>
      </c>
      <c r="E109">
        <f>Table27[[#This Row],[12/2024 Rating]]-Table27[[#This Row],[08/2024 Rating]]</f>
        <v>0</v>
      </c>
    </row>
    <row r="110" spans="1:5">
      <c r="A110" t="s">
        <v>25</v>
      </c>
      <c r="B110" t="s">
        <v>14</v>
      </c>
      <c r="C110">
        <v>3</v>
      </c>
      <c r="D110">
        <f>Table27[[#This Row],[08/2024 Rating]]</f>
        <v>3</v>
      </c>
      <c r="E110">
        <f>Table27[[#This Row],[12/2024 Rating]]-Table27[[#This Row],[08/2024 Rating]]</f>
        <v>0</v>
      </c>
    </row>
    <row r="111" spans="1:5">
      <c r="A111" t="s">
        <v>25</v>
      </c>
      <c r="B111" t="s">
        <v>15</v>
      </c>
      <c r="C111">
        <v>3</v>
      </c>
      <c r="D111">
        <f>Table27[[#This Row],[08/2024 Rating]]</f>
        <v>3</v>
      </c>
      <c r="E111">
        <f>Table27[[#This Row],[12/2024 Rating]]-Table27[[#This Row],[08/2024 Rating]]</f>
        <v>0</v>
      </c>
    </row>
    <row r="112" spans="1:5">
      <c r="A112" t="s">
        <v>26</v>
      </c>
      <c r="B112" t="s">
        <v>6</v>
      </c>
      <c r="C112">
        <v>2</v>
      </c>
      <c r="D112">
        <v>1</v>
      </c>
      <c r="E112" s="7">
        <f>Table27[[#This Row],[12/2024 Rating]]-Table27[[#This Row],[08/2024 Rating]]</f>
        <v>-1</v>
      </c>
    </row>
    <row r="113" spans="1:5">
      <c r="A113" t="s">
        <v>26</v>
      </c>
      <c r="B113" t="s">
        <v>7</v>
      </c>
      <c r="C113">
        <v>2</v>
      </c>
      <c r="D113">
        <v>1</v>
      </c>
      <c r="E113" s="7">
        <f>Table27[[#This Row],[12/2024 Rating]]-Table27[[#This Row],[08/2024 Rating]]</f>
        <v>-1</v>
      </c>
    </row>
    <row r="114" spans="1:5">
      <c r="A114" t="s">
        <v>26</v>
      </c>
      <c r="B114" t="s">
        <v>8</v>
      </c>
      <c r="C114">
        <v>2</v>
      </c>
      <c r="D114">
        <v>1</v>
      </c>
      <c r="E114" s="7">
        <f>Table27[[#This Row],[12/2024 Rating]]-Table27[[#This Row],[08/2024 Rating]]</f>
        <v>-1</v>
      </c>
    </row>
    <row r="115" spans="1:5">
      <c r="A115" t="s">
        <v>26</v>
      </c>
      <c r="B115" t="s">
        <v>9</v>
      </c>
      <c r="C115">
        <v>2</v>
      </c>
      <c r="D115">
        <v>1</v>
      </c>
      <c r="E115" s="7">
        <f>Table27[[#This Row],[12/2024 Rating]]-Table27[[#This Row],[08/2024 Rating]]</f>
        <v>-1</v>
      </c>
    </row>
    <row r="116" spans="1:5">
      <c r="A116" t="s">
        <v>26</v>
      </c>
      <c r="B116" t="s">
        <v>10</v>
      </c>
      <c r="C116">
        <v>2</v>
      </c>
      <c r="D116">
        <v>1</v>
      </c>
      <c r="E116" s="7">
        <f>Table27[[#This Row],[12/2024 Rating]]-Table27[[#This Row],[08/2024 Rating]]</f>
        <v>-1</v>
      </c>
    </row>
    <row r="117" spans="1:5">
      <c r="A117" t="s">
        <v>26</v>
      </c>
      <c r="B117" t="s">
        <v>11</v>
      </c>
      <c r="C117">
        <v>2</v>
      </c>
      <c r="D117">
        <v>1</v>
      </c>
      <c r="E117" s="7">
        <f>Table27[[#This Row],[12/2024 Rating]]-Table27[[#This Row],[08/2024 Rating]]</f>
        <v>-1</v>
      </c>
    </row>
    <row r="118" spans="1:5">
      <c r="A118" t="s">
        <v>26</v>
      </c>
      <c r="B118" t="s">
        <v>12</v>
      </c>
      <c r="C118">
        <v>2</v>
      </c>
      <c r="D118">
        <v>1</v>
      </c>
      <c r="E118" s="7">
        <f>Table27[[#This Row],[12/2024 Rating]]-Table27[[#This Row],[08/2024 Rating]]</f>
        <v>-1</v>
      </c>
    </row>
    <row r="119" spans="1:5">
      <c r="A119" t="s">
        <v>26</v>
      </c>
      <c r="B119" t="s">
        <v>13</v>
      </c>
      <c r="C119">
        <v>2</v>
      </c>
      <c r="D119">
        <v>1</v>
      </c>
      <c r="E119" s="7">
        <f>Table27[[#This Row],[12/2024 Rating]]-Table27[[#This Row],[08/2024 Rating]]</f>
        <v>-1</v>
      </c>
    </row>
    <row r="120" spans="1:5">
      <c r="A120" t="s">
        <v>26</v>
      </c>
      <c r="B120" t="s">
        <v>14</v>
      </c>
      <c r="C120">
        <v>2</v>
      </c>
      <c r="D120">
        <v>1</v>
      </c>
      <c r="E120" s="7">
        <f>Table27[[#This Row],[12/2024 Rating]]-Table27[[#This Row],[08/2024 Rating]]</f>
        <v>-1</v>
      </c>
    </row>
    <row r="121" spans="1:5">
      <c r="A121" t="s">
        <v>26</v>
      </c>
      <c r="B121" t="s">
        <v>15</v>
      </c>
      <c r="C121">
        <v>2</v>
      </c>
      <c r="D121">
        <v>1</v>
      </c>
      <c r="E121" s="7">
        <f>Table27[[#This Row],[12/2024 Rating]]-Table27[[#This Row],[08/2024 Rating]]</f>
        <v>-1</v>
      </c>
    </row>
    <row r="122" spans="1:5">
      <c r="A122" t="s">
        <v>27</v>
      </c>
      <c r="B122" t="s">
        <v>6</v>
      </c>
      <c r="C122">
        <v>1</v>
      </c>
      <c r="D122">
        <f>Table27[[#This Row],[08/2024 Rating]]</f>
        <v>1</v>
      </c>
      <c r="E122">
        <f>Table27[[#This Row],[12/2024 Rating]]-Table27[[#This Row],[08/2024 Rating]]</f>
        <v>0</v>
      </c>
    </row>
    <row r="123" spans="1:5">
      <c r="A123" t="s">
        <v>27</v>
      </c>
      <c r="B123" t="s">
        <v>7</v>
      </c>
      <c r="C123">
        <v>3</v>
      </c>
      <c r="D123">
        <f>Table27[[#This Row],[08/2024 Rating]]</f>
        <v>3</v>
      </c>
      <c r="E123">
        <f>Table27[[#This Row],[12/2024 Rating]]-Table27[[#This Row],[08/2024 Rating]]</f>
        <v>0</v>
      </c>
    </row>
    <row r="124" spans="1:5">
      <c r="A124" t="s">
        <v>27</v>
      </c>
      <c r="B124" t="s">
        <v>8</v>
      </c>
      <c r="C124">
        <v>1</v>
      </c>
      <c r="D124">
        <f>Table27[[#This Row],[08/2024 Rating]]</f>
        <v>1</v>
      </c>
      <c r="E124">
        <f>Table27[[#This Row],[12/2024 Rating]]-Table27[[#This Row],[08/2024 Rating]]</f>
        <v>0</v>
      </c>
    </row>
    <row r="125" spans="1:5">
      <c r="A125" t="s">
        <v>27</v>
      </c>
      <c r="B125" t="s">
        <v>9</v>
      </c>
      <c r="C125">
        <v>1</v>
      </c>
      <c r="D125">
        <f>Table27[[#This Row],[08/2024 Rating]]</f>
        <v>1</v>
      </c>
      <c r="E125">
        <f>Table27[[#This Row],[12/2024 Rating]]-Table27[[#This Row],[08/2024 Rating]]</f>
        <v>0</v>
      </c>
    </row>
    <row r="126" spans="1:5">
      <c r="A126" t="s">
        <v>27</v>
      </c>
      <c r="B126" t="s">
        <v>10</v>
      </c>
      <c r="C126">
        <v>3</v>
      </c>
      <c r="D126">
        <f>Table27[[#This Row],[08/2024 Rating]]</f>
        <v>3</v>
      </c>
      <c r="E126">
        <f>Table27[[#This Row],[12/2024 Rating]]-Table27[[#This Row],[08/2024 Rating]]</f>
        <v>0</v>
      </c>
    </row>
    <row r="127" spans="1:5">
      <c r="A127" t="s">
        <v>27</v>
      </c>
      <c r="B127" t="s">
        <v>11</v>
      </c>
      <c r="C127">
        <v>3</v>
      </c>
      <c r="D127">
        <f>Table27[[#This Row],[08/2024 Rating]]</f>
        <v>3</v>
      </c>
      <c r="E127">
        <f>Table27[[#This Row],[12/2024 Rating]]-Table27[[#This Row],[08/2024 Rating]]</f>
        <v>0</v>
      </c>
    </row>
    <row r="128" spans="1:5">
      <c r="A128" t="s">
        <v>27</v>
      </c>
      <c r="B128" t="s">
        <v>12</v>
      </c>
      <c r="C128">
        <v>1</v>
      </c>
      <c r="D128">
        <f>Table27[[#This Row],[08/2024 Rating]]</f>
        <v>1</v>
      </c>
      <c r="E128">
        <f>Table27[[#This Row],[12/2024 Rating]]-Table27[[#This Row],[08/2024 Rating]]</f>
        <v>0</v>
      </c>
    </row>
    <row r="129" spans="1:5">
      <c r="A129" t="s">
        <v>27</v>
      </c>
      <c r="B129" t="s">
        <v>13</v>
      </c>
      <c r="C129">
        <v>1</v>
      </c>
      <c r="D129">
        <f>Table27[[#This Row],[08/2024 Rating]]</f>
        <v>1</v>
      </c>
      <c r="E129">
        <f>Table27[[#This Row],[12/2024 Rating]]-Table27[[#This Row],[08/2024 Rating]]</f>
        <v>0</v>
      </c>
    </row>
    <row r="130" spans="1:5">
      <c r="A130" t="s">
        <v>27</v>
      </c>
      <c r="B130" t="s">
        <v>14</v>
      </c>
      <c r="C130">
        <v>1</v>
      </c>
      <c r="D130">
        <f>Table27[[#This Row],[08/2024 Rating]]</f>
        <v>1</v>
      </c>
      <c r="E130">
        <f>Table27[[#This Row],[12/2024 Rating]]-Table27[[#This Row],[08/2024 Rating]]</f>
        <v>0</v>
      </c>
    </row>
    <row r="131" spans="1:5">
      <c r="A131" t="s">
        <v>27</v>
      </c>
      <c r="B131" t="s">
        <v>15</v>
      </c>
      <c r="C131">
        <v>1</v>
      </c>
      <c r="D131">
        <f>Table27[[#This Row],[08/2024 Rating]]</f>
        <v>1</v>
      </c>
      <c r="E131">
        <f>Table27[[#This Row],[12/2024 Rating]]-Table27[[#This Row],[08/2024 Rating]]</f>
        <v>0</v>
      </c>
    </row>
    <row r="132" spans="1:5">
      <c r="A132" t="s">
        <v>29</v>
      </c>
      <c r="B132" t="s">
        <v>6</v>
      </c>
      <c r="C132">
        <v>1</v>
      </c>
      <c r="D132">
        <f>Table27[[#This Row],[08/2024 Rating]]</f>
        <v>1</v>
      </c>
      <c r="E132">
        <f>Table27[[#This Row],[12/2024 Rating]]-Table27[[#This Row],[08/2024 Rating]]</f>
        <v>0</v>
      </c>
    </row>
    <row r="133" spans="1:5">
      <c r="A133" t="s">
        <v>29</v>
      </c>
      <c r="B133" t="s">
        <v>7</v>
      </c>
      <c r="C133">
        <v>1</v>
      </c>
      <c r="D133">
        <f>Table27[[#This Row],[08/2024 Rating]]</f>
        <v>1</v>
      </c>
      <c r="E133">
        <f>Table27[[#This Row],[12/2024 Rating]]-Table27[[#This Row],[08/2024 Rating]]</f>
        <v>0</v>
      </c>
    </row>
    <row r="134" spans="1:5">
      <c r="A134" t="s">
        <v>29</v>
      </c>
      <c r="B134" t="s">
        <v>8</v>
      </c>
      <c r="C134">
        <v>1</v>
      </c>
      <c r="D134">
        <f>Table27[[#This Row],[08/2024 Rating]]</f>
        <v>1</v>
      </c>
      <c r="E134">
        <f>Table27[[#This Row],[12/2024 Rating]]-Table27[[#This Row],[08/2024 Rating]]</f>
        <v>0</v>
      </c>
    </row>
    <row r="135" spans="1:5">
      <c r="A135" t="s">
        <v>29</v>
      </c>
      <c r="B135" t="s">
        <v>9</v>
      </c>
      <c r="C135">
        <v>1</v>
      </c>
      <c r="D135">
        <f>Table27[[#This Row],[08/2024 Rating]]</f>
        <v>1</v>
      </c>
      <c r="E135">
        <f>Table27[[#This Row],[12/2024 Rating]]-Table27[[#This Row],[08/2024 Rating]]</f>
        <v>0</v>
      </c>
    </row>
    <row r="136" spans="1:5">
      <c r="A136" t="s">
        <v>29</v>
      </c>
      <c r="B136" t="s">
        <v>10</v>
      </c>
      <c r="C136">
        <v>1</v>
      </c>
      <c r="D136">
        <f>Table27[[#This Row],[08/2024 Rating]]</f>
        <v>1</v>
      </c>
      <c r="E136">
        <f>Table27[[#This Row],[12/2024 Rating]]-Table27[[#This Row],[08/2024 Rating]]</f>
        <v>0</v>
      </c>
    </row>
    <row r="137" spans="1:5">
      <c r="A137" t="s">
        <v>29</v>
      </c>
      <c r="B137" t="s">
        <v>11</v>
      </c>
      <c r="C137">
        <v>1</v>
      </c>
      <c r="D137">
        <f>Table27[[#This Row],[08/2024 Rating]]</f>
        <v>1</v>
      </c>
      <c r="E137">
        <f>Table27[[#This Row],[12/2024 Rating]]-Table27[[#This Row],[08/2024 Rating]]</f>
        <v>0</v>
      </c>
    </row>
    <row r="138" spans="1:5">
      <c r="A138" t="s">
        <v>29</v>
      </c>
      <c r="B138" t="s">
        <v>12</v>
      </c>
      <c r="C138">
        <v>1</v>
      </c>
      <c r="D138">
        <f>Table27[[#This Row],[08/2024 Rating]]</f>
        <v>1</v>
      </c>
      <c r="E138">
        <f>Table27[[#This Row],[12/2024 Rating]]-Table27[[#This Row],[08/2024 Rating]]</f>
        <v>0</v>
      </c>
    </row>
    <row r="139" spans="1:5">
      <c r="A139" t="s">
        <v>29</v>
      </c>
      <c r="B139" t="s">
        <v>13</v>
      </c>
      <c r="C139">
        <v>1</v>
      </c>
      <c r="D139">
        <f>Table27[[#This Row],[08/2024 Rating]]</f>
        <v>1</v>
      </c>
      <c r="E139">
        <f>Table27[[#This Row],[12/2024 Rating]]-Table27[[#This Row],[08/2024 Rating]]</f>
        <v>0</v>
      </c>
    </row>
    <row r="140" spans="1:5">
      <c r="A140" t="s">
        <v>29</v>
      </c>
      <c r="B140" t="s">
        <v>14</v>
      </c>
      <c r="C140">
        <v>1</v>
      </c>
      <c r="D140">
        <f>Table27[[#This Row],[08/2024 Rating]]</f>
        <v>1</v>
      </c>
      <c r="E140">
        <f>Table27[[#This Row],[12/2024 Rating]]-Table27[[#This Row],[08/2024 Rating]]</f>
        <v>0</v>
      </c>
    </row>
    <row r="141" spans="1:5">
      <c r="A141" t="s">
        <v>29</v>
      </c>
      <c r="B141" t="s">
        <v>15</v>
      </c>
      <c r="C141">
        <v>1</v>
      </c>
      <c r="D141">
        <f>Table27[[#This Row],[08/2024 Rating]]</f>
        <v>1</v>
      </c>
      <c r="E141">
        <f>Table27[[#This Row],[12/2024 Rating]]-Table27[[#This Row],[08/2024 Rating]]</f>
        <v>0</v>
      </c>
    </row>
  </sheetData>
  <pageMargins left="0.7" right="0.7" top="0.75" bottom="0.75" header="0.3" footer="0.3"/>
  <tableParts count="1">
    <tablePart r:id="rId1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E141"/>
  <sheetViews>
    <sheetView topLeftCell="A103" workbookViewId="0">
      <selection activeCell="E112" sqref="E112:E113"/>
    </sheetView>
  </sheetViews>
  <sheetFormatPr defaultRowHeight="14.45"/>
  <cols>
    <col min="1" max="1" width="22.7109375" customWidth="1"/>
    <col min="2" max="2" width="21.42578125" customWidth="1"/>
    <col min="3" max="4" width="15.42578125" customWidth="1"/>
    <col min="5" max="5" width="23.7109375" customWidth="1"/>
  </cols>
  <sheetData>
    <row r="1" spans="1:5">
      <c r="A1" s="3" t="s">
        <v>0</v>
      </c>
      <c r="B1" s="4" t="s">
        <v>1</v>
      </c>
      <c r="C1" s="5" t="s">
        <v>2</v>
      </c>
      <c r="D1" s="4" t="s">
        <v>3</v>
      </c>
      <c r="E1" s="6" t="s">
        <v>4</v>
      </c>
    </row>
    <row r="2" spans="1:5">
      <c r="A2" t="s">
        <v>5</v>
      </c>
      <c r="B2" t="s">
        <v>6</v>
      </c>
      <c r="C2">
        <v>1</v>
      </c>
      <c r="D2">
        <f>Table28[[#This Row],[08/2024 Rating]]</f>
        <v>1</v>
      </c>
      <c r="E2">
        <f>Table28[[#This Row],[12/2024 Rating]]-Table28[[#This Row],[08/2024 Rating]]</f>
        <v>0</v>
      </c>
    </row>
    <row r="3" spans="1:5">
      <c r="A3" t="s">
        <v>5</v>
      </c>
      <c r="B3" t="s">
        <v>7</v>
      </c>
      <c r="C3">
        <v>1</v>
      </c>
      <c r="D3">
        <f>Table28[[#This Row],[08/2024 Rating]]</f>
        <v>1</v>
      </c>
      <c r="E3">
        <f>Table28[[#This Row],[12/2024 Rating]]-Table28[[#This Row],[08/2024 Rating]]</f>
        <v>0</v>
      </c>
    </row>
    <row r="4" spans="1:5">
      <c r="A4" t="s">
        <v>5</v>
      </c>
      <c r="B4" t="s">
        <v>8</v>
      </c>
      <c r="C4">
        <v>1</v>
      </c>
      <c r="D4">
        <f>Table28[[#This Row],[08/2024 Rating]]</f>
        <v>1</v>
      </c>
      <c r="E4">
        <f>Table28[[#This Row],[12/2024 Rating]]-Table28[[#This Row],[08/2024 Rating]]</f>
        <v>0</v>
      </c>
    </row>
    <row r="5" spans="1:5">
      <c r="A5" t="s">
        <v>5</v>
      </c>
      <c r="B5" t="s">
        <v>9</v>
      </c>
      <c r="C5">
        <v>1</v>
      </c>
      <c r="D5">
        <f>Table28[[#This Row],[08/2024 Rating]]</f>
        <v>1</v>
      </c>
      <c r="E5">
        <f>Table28[[#This Row],[12/2024 Rating]]-Table28[[#This Row],[08/2024 Rating]]</f>
        <v>0</v>
      </c>
    </row>
    <row r="6" spans="1:5">
      <c r="A6" t="s">
        <v>5</v>
      </c>
      <c r="B6" t="s">
        <v>10</v>
      </c>
      <c r="C6">
        <v>1</v>
      </c>
      <c r="D6">
        <f>Table28[[#This Row],[08/2024 Rating]]</f>
        <v>1</v>
      </c>
      <c r="E6">
        <f>Table28[[#This Row],[12/2024 Rating]]-Table28[[#This Row],[08/2024 Rating]]</f>
        <v>0</v>
      </c>
    </row>
    <row r="7" spans="1:5">
      <c r="A7" t="s">
        <v>5</v>
      </c>
      <c r="B7" t="s">
        <v>11</v>
      </c>
      <c r="C7">
        <v>1</v>
      </c>
      <c r="D7">
        <f>Table28[[#This Row],[08/2024 Rating]]</f>
        <v>1</v>
      </c>
      <c r="E7">
        <f>Table28[[#This Row],[12/2024 Rating]]-Table28[[#This Row],[08/2024 Rating]]</f>
        <v>0</v>
      </c>
    </row>
    <row r="8" spans="1:5">
      <c r="A8" t="s">
        <v>5</v>
      </c>
      <c r="B8" t="s">
        <v>12</v>
      </c>
      <c r="C8">
        <v>1</v>
      </c>
      <c r="D8">
        <f>Table28[[#This Row],[08/2024 Rating]]</f>
        <v>1</v>
      </c>
      <c r="E8">
        <f>Table28[[#This Row],[12/2024 Rating]]-Table28[[#This Row],[08/2024 Rating]]</f>
        <v>0</v>
      </c>
    </row>
    <row r="9" spans="1:5">
      <c r="A9" t="s">
        <v>5</v>
      </c>
      <c r="B9" t="s">
        <v>13</v>
      </c>
      <c r="C9">
        <v>1</v>
      </c>
      <c r="D9">
        <f>Table28[[#This Row],[08/2024 Rating]]</f>
        <v>1</v>
      </c>
      <c r="E9">
        <f>Table28[[#This Row],[12/2024 Rating]]-Table28[[#This Row],[08/2024 Rating]]</f>
        <v>0</v>
      </c>
    </row>
    <row r="10" spans="1:5">
      <c r="A10" t="s">
        <v>5</v>
      </c>
      <c r="B10" t="s">
        <v>14</v>
      </c>
      <c r="C10">
        <v>1</v>
      </c>
      <c r="D10">
        <f>Table28[[#This Row],[08/2024 Rating]]</f>
        <v>1</v>
      </c>
      <c r="E10">
        <f>Table28[[#This Row],[12/2024 Rating]]-Table28[[#This Row],[08/2024 Rating]]</f>
        <v>0</v>
      </c>
    </row>
    <row r="11" spans="1:5">
      <c r="A11" t="s">
        <v>5</v>
      </c>
      <c r="B11" t="s">
        <v>15</v>
      </c>
      <c r="C11">
        <v>1</v>
      </c>
      <c r="D11">
        <f>Table28[[#This Row],[08/2024 Rating]]</f>
        <v>1</v>
      </c>
      <c r="E11">
        <f>Table28[[#This Row],[12/2024 Rating]]-Table28[[#This Row],[08/2024 Rating]]</f>
        <v>0</v>
      </c>
    </row>
    <row r="12" spans="1:5">
      <c r="A12" t="s">
        <v>16</v>
      </c>
      <c r="B12" t="s">
        <v>6</v>
      </c>
      <c r="C12">
        <v>3</v>
      </c>
      <c r="D12">
        <f>Table28[[#This Row],[08/2024 Rating]]</f>
        <v>3</v>
      </c>
      <c r="E12">
        <f>Table28[[#This Row],[12/2024 Rating]]-Table28[[#This Row],[08/2024 Rating]]</f>
        <v>0</v>
      </c>
    </row>
    <row r="13" spans="1:5">
      <c r="A13" t="s">
        <v>16</v>
      </c>
      <c r="B13" t="s">
        <v>7</v>
      </c>
      <c r="C13">
        <v>3</v>
      </c>
      <c r="D13">
        <f>Table28[[#This Row],[08/2024 Rating]]</f>
        <v>3</v>
      </c>
      <c r="E13">
        <f>Table28[[#This Row],[12/2024 Rating]]-Table28[[#This Row],[08/2024 Rating]]</f>
        <v>0</v>
      </c>
    </row>
    <row r="14" spans="1:5">
      <c r="A14" t="s">
        <v>16</v>
      </c>
      <c r="B14" t="s">
        <v>8</v>
      </c>
      <c r="C14">
        <v>3</v>
      </c>
      <c r="D14">
        <f>Table28[[#This Row],[08/2024 Rating]]</f>
        <v>3</v>
      </c>
      <c r="E14">
        <f>Table28[[#This Row],[12/2024 Rating]]-Table28[[#This Row],[08/2024 Rating]]</f>
        <v>0</v>
      </c>
    </row>
    <row r="15" spans="1:5">
      <c r="A15" t="s">
        <v>16</v>
      </c>
      <c r="B15" t="s">
        <v>9</v>
      </c>
      <c r="C15">
        <v>1</v>
      </c>
      <c r="D15">
        <f>Table28[[#This Row],[08/2024 Rating]]</f>
        <v>1</v>
      </c>
      <c r="E15">
        <f>Table28[[#This Row],[12/2024 Rating]]-Table28[[#This Row],[08/2024 Rating]]</f>
        <v>0</v>
      </c>
    </row>
    <row r="16" spans="1:5">
      <c r="A16" t="s">
        <v>16</v>
      </c>
      <c r="B16" t="s">
        <v>10</v>
      </c>
      <c r="C16">
        <v>3</v>
      </c>
      <c r="D16">
        <f>Table28[[#This Row],[08/2024 Rating]]</f>
        <v>3</v>
      </c>
      <c r="E16">
        <f>Table28[[#This Row],[12/2024 Rating]]-Table28[[#This Row],[08/2024 Rating]]</f>
        <v>0</v>
      </c>
    </row>
    <row r="17" spans="1:5">
      <c r="A17" t="s">
        <v>16</v>
      </c>
      <c r="B17" t="s">
        <v>11</v>
      </c>
      <c r="C17">
        <v>3</v>
      </c>
      <c r="D17">
        <f>Table28[[#This Row],[08/2024 Rating]]</f>
        <v>3</v>
      </c>
      <c r="E17">
        <f>Table28[[#This Row],[12/2024 Rating]]-Table28[[#This Row],[08/2024 Rating]]</f>
        <v>0</v>
      </c>
    </row>
    <row r="18" spans="1:5">
      <c r="A18" t="s">
        <v>16</v>
      </c>
      <c r="B18" t="s">
        <v>12</v>
      </c>
      <c r="C18">
        <v>3</v>
      </c>
      <c r="D18">
        <f>Table28[[#This Row],[08/2024 Rating]]</f>
        <v>3</v>
      </c>
      <c r="E18">
        <f>Table28[[#This Row],[12/2024 Rating]]-Table28[[#This Row],[08/2024 Rating]]</f>
        <v>0</v>
      </c>
    </row>
    <row r="19" spans="1:5">
      <c r="A19" t="s">
        <v>16</v>
      </c>
      <c r="B19" t="s">
        <v>13</v>
      </c>
      <c r="C19">
        <v>3</v>
      </c>
      <c r="D19">
        <f>Table28[[#This Row],[08/2024 Rating]]</f>
        <v>3</v>
      </c>
      <c r="E19">
        <f>Table28[[#This Row],[12/2024 Rating]]-Table28[[#This Row],[08/2024 Rating]]</f>
        <v>0</v>
      </c>
    </row>
    <row r="20" spans="1:5">
      <c r="A20" t="s">
        <v>16</v>
      </c>
      <c r="B20" t="s">
        <v>14</v>
      </c>
      <c r="C20">
        <v>3</v>
      </c>
      <c r="D20">
        <f>Table28[[#This Row],[08/2024 Rating]]</f>
        <v>3</v>
      </c>
      <c r="E20">
        <f>Table28[[#This Row],[12/2024 Rating]]-Table28[[#This Row],[08/2024 Rating]]</f>
        <v>0</v>
      </c>
    </row>
    <row r="21" spans="1:5">
      <c r="A21" t="s">
        <v>16</v>
      </c>
      <c r="B21" t="s">
        <v>15</v>
      </c>
      <c r="C21">
        <v>3</v>
      </c>
      <c r="D21">
        <f>Table28[[#This Row],[08/2024 Rating]]</f>
        <v>3</v>
      </c>
      <c r="E21">
        <f>Table28[[#This Row],[12/2024 Rating]]-Table28[[#This Row],[08/2024 Rating]]</f>
        <v>0</v>
      </c>
    </row>
    <row r="22" spans="1:5">
      <c r="A22" t="s">
        <v>17</v>
      </c>
      <c r="B22" t="s">
        <v>6</v>
      </c>
      <c r="C22">
        <v>3</v>
      </c>
      <c r="D22">
        <f>Table28[[#This Row],[08/2024 Rating]]</f>
        <v>3</v>
      </c>
      <c r="E22">
        <f>Table28[[#This Row],[12/2024 Rating]]-Table28[[#This Row],[08/2024 Rating]]</f>
        <v>0</v>
      </c>
    </row>
    <row r="23" spans="1:5">
      <c r="A23" t="s">
        <v>17</v>
      </c>
      <c r="B23" t="s">
        <v>7</v>
      </c>
      <c r="C23">
        <v>3</v>
      </c>
      <c r="D23">
        <f>Table28[[#This Row],[08/2024 Rating]]</f>
        <v>3</v>
      </c>
      <c r="E23">
        <f>Table28[[#This Row],[12/2024 Rating]]-Table28[[#This Row],[08/2024 Rating]]</f>
        <v>0</v>
      </c>
    </row>
    <row r="24" spans="1:5">
      <c r="A24" t="s">
        <v>17</v>
      </c>
      <c r="B24" t="s">
        <v>8</v>
      </c>
      <c r="C24">
        <v>2</v>
      </c>
      <c r="D24">
        <f>Table28[[#This Row],[08/2024 Rating]]</f>
        <v>2</v>
      </c>
      <c r="E24">
        <f>Table28[[#This Row],[12/2024 Rating]]-Table28[[#This Row],[08/2024 Rating]]</f>
        <v>0</v>
      </c>
    </row>
    <row r="25" spans="1:5">
      <c r="A25" t="s">
        <v>17</v>
      </c>
      <c r="B25" t="s">
        <v>9</v>
      </c>
      <c r="C25">
        <v>2</v>
      </c>
      <c r="D25">
        <f>Table28[[#This Row],[08/2024 Rating]]</f>
        <v>2</v>
      </c>
      <c r="E25">
        <f>Table28[[#This Row],[12/2024 Rating]]-Table28[[#This Row],[08/2024 Rating]]</f>
        <v>0</v>
      </c>
    </row>
    <row r="26" spans="1:5">
      <c r="A26" t="s">
        <v>17</v>
      </c>
      <c r="B26" t="s">
        <v>10</v>
      </c>
      <c r="C26">
        <v>1</v>
      </c>
      <c r="D26">
        <f>Table28[[#This Row],[08/2024 Rating]]</f>
        <v>1</v>
      </c>
      <c r="E26">
        <f>Table28[[#This Row],[12/2024 Rating]]-Table28[[#This Row],[08/2024 Rating]]</f>
        <v>0</v>
      </c>
    </row>
    <row r="27" spans="1:5">
      <c r="A27" t="s">
        <v>17</v>
      </c>
      <c r="B27" t="s">
        <v>11</v>
      </c>
      <c r="C27">
        <v>2</v>
      </c>
      <c r="D27">
        <f>Table28[[#This Row],[08/2024 Rating]]</f>
        <v>2</v>
      </c>
      <c r="E27">
        <f>Table28[[#This Row],[12/2024 Rating]]-Table28[[#This Row],[08/2024 Rating]]</f>
        <v>0</v>
      </c>
    </row>
    <row r="28" spans="1:5">
      <c r="A28" t="s">
        <v>17</v>
      </c>
      <c r="B28" t="s">
        <v>12</v>
      </c>
      <c r="C28">
        <v>3</v>
      </c>
      <c r="D28">
        <f>Table28[[#This Row],[08/2024 Rating]]</f>
        <v>3</v>
      </c>
      <c r="E28">
        <f>Table28[[#This Row],[12/2024 Rating]]-Table28[[#This Row],[08/2024 Rating]]</f>
        <v>0</v>
      </c>
    </row>
    <row r="29" spans="1:5">
      <c r="A29" t="s">
        <v>17</v>
      </c>
      <c r="B29" t="s">
        <v>13</v>
      </c>
      <c r="C29">
        <v>3</v>
      </c>
      <c r="D29">
        <f>Table28[[#This Row],[08/2024 Rating]]</f>
        <v>3</v>
      </c>
      <c r="E29">
        <f>Table28[[#This Row],[12/2024 Rating]]-Table28[[#This Row],[08/2024 Rating]]</f>
        <v>0</v>
      </c>
    </row>
    <row r="30" spans="1:5">
      <c r="A30" t="s">
        <v>17</v>
      </c>
      <c r="B30" t="s">
        <v>14</v>
      </c>
      <c r="C30">
        <v>3</v>
      </c>
      <c r="D30">
        <f>Table28[[#This Row],[08/2024 Rating]]</f>
        <v>3</v>
      </c>
      <c r="E30">
        <f>Table28[[#This Row],[12/2024 Rating]]-Table28[[#This Row],[08/2024 Rating]]</f>
        <v>0</v>
      </c>
    </row>
    <row r="31" spans="1:5">
      <c r="A31" t="s">
        <v>17</v>
      </c>
      <c r="B31" t="s">
        <v>15</v>
      </c>
      <c r="C31">
        <v>3</v>
      </c>
      <c r="D31">
        <f>Table28[[#This Row],[08/2024 Rating]]</f>
        <v>3</v>
      </c>
      <c r="E31">
        <f>Table28[[#This Row],[12/2024 Rating]]-Table28[[#This Row],[08/2024 Rating]]</f>
        <v>0</v>
      </c>
    </row>
    <row r="32" spans="1:5">
      <c r="A32" t="s">
        <v>18</v>
      </c>
      <c r="B32" t="s">
        <v>6</v>
      </c>
      <c r="C32">
        <v>3</v>
      </c>
      <c r="D32">
        <f>Table28[[#This Row],[08/2024 Rating]]</f>
        <v>3</v>
      </c>
      <c r="E32">
        <f>Table28[[#This Row],[12/2024 Rating]]-Table28[[#This Row],[08/2024 Rating]]</f>
        <v>0</v>
      </c>
    </row>
    <row r="33" spans="1:5">
      <c r="A33" t="s">
        <v>18</v>
      </c>
      <c r="B33" t="s">
        <v>7</v>
      </c>
      <c r="C33">
        <v>3</v>
      </c>
      <c r="D33">
        <f>Table28[[#This Row],[08/2024 Rating]]</f>
        <v>3</v>
      </c>
      <c r="E33">
        <f>Table28[[#This Row],[12/2024 Rating]]-Table28[[#This Row],[08/2024 Rating]]</f>
        <v>0</v>
      </c>
    </row>
    <row r="34" spans="1:5">
      <c r="A34" t="s">
        <v>18</v>
      </c>
      <c r="B34" t="s">
        <v>8</v>
      </c>
      <c r="C34">
        <v>3</v>
      </c>
      <c r="D34">
        <f>Table28[[#This Row],[08/2024 Rating]]</f>
        <v>3</v>
      </c>
      <c r="E34">
        <f>Table28[[#This Row],[12/2024 Rating]]-Table28[[#This Row],[08/2024 Rating]]</f>
        <v>0</v>
      </c>
    </row>
    <row r="35" spans="1:5">
      <c r="A35" t="s">
        <v>18</v>
      </c>
      <c r="B35" t="s">
        <v>9</v>
      </c>
      <c r="C35">
        <v>3</v>
      </c>
      <c r="D35">
        <f>Table28[[#This Row],[08/2024 Rating]]</f>
        <v>3</v>
      </c>
      <c r="E35">
        <f>Table28[[#This Row],[12/2024 Rating]]-Table28[[#This Row],[08/2024 Rating]]</f>
        <v>0</v>
      </c>
    </row>
    <row r="36" spans="1:5">
      <c r="A36" t="s">
        <v>18</v>
      </c>
      <c r="B36" t="s">
        <v>10</v>
      </c>
      <c r="C36">
        <v>3</v>
      </c>
      <c r="D36">
        <f>Table28[[#This Row],[08/2024 Rating]]</f>
        <v>3</v>
      </c>
      <c r="E36">
        <f>Table28[[#This Row],[12/2024 Rating]]-Table28[[#This Row],[08/2024 Rating]]</f>
        <v>0</v>
      </c>
    </row>
    <row r="37" spans="1:5">
      <c r="A37" t="s">
        <v>18</v>
      </c>
      <c r="B37" t="s">
        <v>11</v>
      </c>
      <c r="C37">
        <v>3</v>
      </c>
      <c r="D37">
        <f>Table28[[#This Row],[08/2024 Rating]]</f>
        <v>3</v>
      </c>
      <c r="E37">
        <f>Table28[[#This Row],[12/2024 Rating]]-Table28[[#This Row],[08/2024 Rating]]</f>
        <v>0</v>
      </c>
    </row>
    <row r="38" spans="1:5">
      <c r="A38" t="s">
        <v>18</v>
      </c>
      <c r="B38" t="s">
        <v>12</v>
      </c>
      <c r="C38">
        <v>3</v>
      </c>
      <c r="D38">
        <f>Table28[[#This Row],[08/2024 Rating]]</f>
        <v>3</v>
      </c>
      <c r="E38">
        <f>Table28[[#This Row],[12/2024 Rating]]-Table28[[#This Row],[08/2024 Rating]]</f>
        <v>0</v>
      </c>
    </row>
    <row r="39" spans="1:5">
      <c r="A39" t="s">
        <v>18</v>
      </c>
      <c r="B39" t="s">
        <v>13</v>
      </c>
      <c r="C39">
        <v>3</v>
      </c>
      <c r="D39">
        <f>Table28[[#This Row],[08/2024 Rating]]</f>
        <v>3</v>
      </c>
      <c r="E39">
        <f>Table28[[#This Row],[12/2024 Rating]]-Table28[[#This Row],[08/2024 Rating]]</f>
        <v>0</v>
      </c>
    </row>
    <row r="40" spans="1:5">
      <c r="A40" t="s">
        <v>18</v>
      </c>
      <c r="B40" t="s">
        <v>14</v>
      </c>
      <c r="C40">
        <v>3</v>
      </c>
      <c r="D40">
        <f>Table28[[#This Row],[08/2024 Rating]]</f>
        <v>3</v>
      </c>
      <c r="E40">
        <f>Table28[[#This Row],[12/2024 Rating]]-Table28[[#This Row],[08/2024 Rating]]</f>
        <v>0</v>
      </c>
    </row>
    <row r="41" spans="1:5">
      <c r="A41" t="s">
        <v>18</v>
      </c>
      <c r="B41" t="s">
        <v>15</v>
      </c>
      <c r="C41">
        <v>3</v>
      </c>
      <c r="D41">
        <f>Table28[[#This Row],[08/2024 Rating]]</f>
        <v>3</v>
      </c>
      <c r="E41">
        <f>Table28[[#This Row],[12/2024 Rating]]-Table28[[#This Row],[08/2024 Rating]]</f>
        <v>0</v>
      </c>
    </row>
    <row r="42" spans="1:5">
      <c r="A42" t="s">
        <v>19</v>
      </c>
      <c r="B42" t="s">
        <v>6</v>
      </c>
      <c r="C42">
        <v>3</v>
      </c>
      <c r="D42">
        <f>Table28[[#This Row],[08/2024 Rating]]</f>
        <v>3</v>
      </c>
      <c r="E42">
        <f>Table28[[#This Row],[12/2024 Rating]]-Table28[[#This Row],[08/2024 Rating]]</f>
        <v>0</v>
      </c>
    </row>
    <row r="43" spans="1:5">
      <c r="A43" t="s">
        <v>19</v>
      </c>
      <c r="B43" t="s">
        <v>7</v>
      </c>
      <c r="C43">
        <v>3</v>
      </c>
      <c r="D43">
        <f>Table28[[#This Row],[08/2024 Rating]]</f>
        <v>3</v>
      </c>
      <c r="E43">
        <f>Table28[[#This Row],[12/2024 Rating]]-Table28[[#This Row],[08/2024 Rating]]</f>
        <v>0</v>
      </c>
    </row>
    <row r="44" spans="1:5">
      <c r="A44" t="s">
        <v>19</v>
      </c>
      <c r="B44" t="s">
        <v>8</v>
      </c>
      <c r="C44">
        <v>3</v>
      </c>
      <c r="D44">
        <f>Table28[[#This Row],[08/2024 Rating]]</f>
        <v>3</v>
      </c>
      <c r="E44">
        <f>Table28[[#This Row],[12/2024 Rating]]-Table28[[#This Row],[08/2024 Rating]]</f>
        <v>0</v>
      </c>
    </row>
    <row r="45" spans="1:5">
      <c r="A45" t="s">
        <v>19</v>
      </c>
      <c r="B45" t="s">
        <v>9</v>
      </c>
      <c r="C45">
        <v>3</v>
      </c>
      <c r="D45">
        <f>Table28[[#This Row],[08/2024 Rating]]</f>
        <v>3</v>
      </c>
      <c r="E45">
        <f>Table28[[#This Row],[12/2024 Rating]]-Table28[[#This Row],[08/2024 Rating]]</f>
        <v>0</v>
      </c>
    </row>
    <row r="46" spans="1:5">
      <c r="A46" t="s">
        <v>19</v>
      </c>
      <c r="B46" t="s">
        <v>10</v>
      </c>
      <c r="C46">
        <v>3</v>
      </c>
      <c r="D46">
        <f>Table28[[#This Row],[08/2024 Rating]]</f>
        <v>3</v>
      </c>
      <c r="E46">
        <f>Table28[[#This Row],[12/2024 Rating]]-Table28[[#This Row],[08/2024 Rating]]</f>
        <v>0</v>
      </c>
    </row>
    <row r="47" spans="1:5">
      <c r="A47" t="s">
        <v>19</v>
      </c>
      <c r="B47" t="s">
        <v>11</v>
      </c>
      <c r="C47">
        <v>3</v>
      </c>
      <c r="D47">
        <f>Table28[[#This Row],[08/2024 Rating]]</f>
        <v>3</v>
      </c>
      <c r="E47">
        <f>Table28[[#This Row],[12/2024 Rating]]-Table28[[#This Row],[08/2024 Rating]]</f>
        <v>0</v>
      </c>
    </row>
    <row r="48" spans="1:5">
      <c r="A48" t="s">
        <v>19</v>
      </c>
      <c r="B48" t="s">
        <v>12</v>
      </c>
      <c r="C48">
        <v>3</v>
      </c>
      <c r="D48">
        <f>Table28[[#This Row],[08/2024 Rating]]</f>
        <v>3</v>
      </c>
      <c r="E48">
        <f>Table28[[#This Row],[12/2024 Rating]]-Table28[[#This Row],[08/2024 Rating]]</f>
        <v>0</v>
      </c>
    </row>
    <row r="49" spans="1:5">
      <c r="A49" t="s">
        <v>19</v>
      </c>
      <c r="B49" t="s">
        <v>13</v>
      </c>
      <c r="C49">
        <v>3</v>
      </c>
      <c r="D49">
        <f>Table28[[#This Row],[08/2024 Rating]]</f>
        <v>3</v>
      </c>
      <c r="E49">
        <f>Table28[[#This Row],[12/2024 Rating]]-Table28[[#This Row],[08/2024 Rating]]</f>
        <v>0</v>
      </c>
    </row>
    <row r="50" spans="1:5">
      <c r="A50" t="s">
        <v>19</v>
      </c>
      <c r="B50" t="s">
        <v>14</v>
      </c>
      <c r="C50">
        <v>3</v>
      </c>
      <c r="D50">
        <f>Table28[[#This Row],[08/2024 Rating]]</f>
        <v>3</v>
      </c>
      <c r="E50">
        <f>Table28[[#This Row],[12/2024 Rating]]-Table28[[#This Row],[08/2024 Rating]]</f>
        <v>0</v>
      </c>
    </row>
    <row r="51" spans="1:5">
      <c r="A51" t="s">
        <v>19</v>
      </c>
      <c r="B51" t="s">
        <v>15</v>
      </c>
      <c r="C51">
        <v>3</v>
      </c>
      <c r="D51">
        <f>Table28[[#This Row],[08/2024 Rating]]</f>
        <v>3</v>
      </c>
      <c r="E51">
        <f>Table28[[#This Row],[12/2024 Rating]]-Table28[[#This Row],[08/2024 Rating]]</f>
        <v>0</v>
      </c>
    </row>
    <row r="52" spans="1:5">
      <c r="A52" t="s">
        <v>20</v>
      </c>
      <c r="B52" t="s">
        <v>6</v>
      </c>
      <c r="C52">
        <v>3</v>
      </c>
      <c r="D52">
        <f>Table28[[#This Row],[08/2024 Rating]]</f>
        <v>3</v>
      </c>
      <c r="E52">
        <f>Table28[[#This Row],[12/2024 Rating]]-Table28[[#This Row],[08/2024 Rating]]</f>
        <v>0</v>
      </c>
    </row>
    <row r="53" spans="1:5">
      <c r="A53" t="s">
        <v>20</v>
      </c>
      <c r="B53" t="s">
        <v>7</v>
      </c>
      <c r="C53">
        <v>3</v>
      </c>
      <c r="D53">
        <f>Table28[[#This Row],[08/2024 Rating]]</f>
        <v>3</v>
      </c>
      <c r="E53">
        <f>Table28[[#This Row],[12/2024 Rating]]-Table28[[#This Row],[08/2024 Rating]]</f>
        <v>0</v>
      </c>
    </row>
    <row r="54" spans="1:5">
      <c r="A54" t="s">
        <v>20</v>
      </c>
      <c r="B54" t="s">
        <v>8</v>
      </c>
      <c r="C54">
        <v>3</v>
      </c>
      <c r="D54">
        <f>Table28[[#This Row],[08/2024 Rating]]</f>
        <v>3</v>
      </c>
      <c r="E54">
        <f>Table28[[#This Row],[12/2024 Rating]]-Table28[[#This Row],[08/2024 Rating]]</f>
        <v>0</v>
      </c>
    </row>
    <row r="55" spans="1:5">
      <c r="A55" t="s">
        <v>20</v>
      </c>
      <c r="B55" t="s">
        <v>9</v>
      </c>
      <c r="C55">
        <v>3</v>
      </c>
      <c r="D55">
        <f>Table28[[#This Row],[08/2024 Rating]]</f>
        <v>3</v>
      </c>
      <c r="E55">
        <f>Table28[[#This Row],[12/2024 Rating]]-Table28[[#This Row],[08/2024 Rating]]</f>
        <v>0</v>
      </c>
    </row>
    <row r="56" spans="1:5">
      <c r="A56" t="s">
        <v>20</v>
      </c>
      <c r="B56" t="s">
        <v>10</v>
      </c>
      <c r="C56">
        <v>3</v>
      </c>
      <c r="D56">
        <f>Table28[[#This Row],[08/2024 Rating]]</f>
        <v>3</v>
      </c>
      <c r="E56">
        <f>Table28[[#This Row],[12/2024 Rating]]-Table28[[#This Row],[08/2024 Rating]]</f>
        <v>0</v>
      </c>
    </row>
    <row r="57" spans="1:5">
      <c r="A57" t="s">
        <v>20</v>
      </c>
      <c r="B57" t="s">
        <v>11</v>
      </c>
      <c r="C57">
        <v>1</v>
      </c>
      <c r="D57">
        <f>Table28[[#This Row],[08/2024 Rating]]</f>
        <v>1</v>
      </c>
      <c r="E57">
        <f>Table28[[#This Row],[12/2024 Rating]]-Table28[[#This Row],[08/2024 Rating]]</f>
        <v>0</v>
      </c>
    </row>
    <row r="58" spans="1:5">
      <c r="A58" t="s">
        <v>20</v>
      </c>
      <c r="B58" t="s">
        <v>12</v>
      </c>
      <c r="C58">
        <v>3</v>
      </c>
      <c r="D58">
        <f>Table28[[#This Row],[08/2024 Rating]]</f>
        <v>3</v>
      </c>
      <c r="E58">
        <f>Table28[[#This Row],[12/2024 Rating]]-Table28[[#This Row],[08/2024 Rating]]</f>
        <v>0</v>
      </c>
    </row>
    <row r="59" spans="1:5">
      <c r="A59" t="s">
        <v>20</v>
      </c>
      <c r="B59" t="s">
        <v>13</v>
      </c>
      <c r="C59">
        <v>3</v>
      </c>
      <c r="D59">
        <f>Table28[[#This Row],[08/2024 Rating]]</f>
        <v>3</v>
      </c>
      <c r="E59">
        <f>Table28[[#This Row],[12/2024 Rating]]-Table28[[#This Row],[08/2024 Rating]]</f>
        <v>0</v>
      </c>
    </row>
    <row r="60" spans="1:5">
      <c r="A60" t="s">
        <v>20</v>
      </c>
      <c r="B60" t="s">
        <v>14</v>
      </c>
      <c r="C60">
        <v>3</v>
      </c>
      <c r="D60">
        <f>Table28[[#This Row],[08/2024 Rating]]</f>
        <v>3</v>
      </c>
      <c r="E60">
        <f>Table28[[#This Row],[12/2024 Rating]]-Table28[[#This Row],[08/2024 Rating]]</f>
        <v>0</v>
      </c>
    </row>
    <row r="61" spans="1:5">
      <c r="A61" t="s">
        <v>20</v>
      </c>
      <c r="B61" t="s">
        <v>15</v>
      </c>
      <c r="C61">
        <v>3</v>
      </c>
      <c r="D61">
        <f>Table28[[#This Row],[08/2024 Rating]]</f>
        <v>3</v>
      </c>
      <c r="E61">
        <f>Table28[[#This Row],[12/2024 Rating]]-Table28[[#This Row],[08/2024 Rating]]</f>
        <v>0</v>
      </c>
    </row>
    <row r="62" spans="1:5">
      <c r="A62" t="s">
        <v>21</v>
      </c>
      <c r="B62" t="s">
        <v>6</v>
      </c>
      <c r="C62">
        <v>3</v>
      </c>
      <c r="D62">
        <f>Table28[[#This Row],[08/2024 Rating]]</f>
        <v>3</v>
      </c>
      <c r="E62">
        <f>Table28[[#This Row],[12/2024 Rating]]-Table28[[#This Row],[08/2024 Rating]]</f>
        <v>0</v>
      </c>
    </row>
    <row r="63" spans="1:5">
      <c r="A63" t="s">
        <v>21</v>
      </c>
      <c r="B63" t="s">
        <v>7</v>
      </c>
      <c r="C63">
        <v>3</v>
      </c>
      <c r="D63">
        <f>Table28[[#This Row],[08/2024 Rating]]</f>
        <v>3</v>
      </c>
      <c r="E63">
        <f>Table28[[#This Row],[12/2024 Rating]]-Table28[[#This Row],[08/2024 Rating]]</f>
        <v>0</v>
      </c>
    </row>
    <row r="64" spans="1:5">
      <c r="A64" t="s">
        <v>21</v>
      </c>
      <c r="B64" t="s">
        <v>8</v>
      </c>
      <c r="C64">
        <v>1</v>
      </c>
      <c r="D64">
        <f>Table28[[#This Row],[08/2024 Rating]]</f>
        <v>1</v>
      </c>
      <c r="E64">
        <f>Table28[[#This Row],[12/2024 Rating]]-Table28[[#This Row],[08/2024 Rating]]</f>
        <v>0</v>
      </c>
    </row>
    <row r="65" spans="1:5">
      <c r="A65" t="s">
        <v>21</v>
      </c>
      <c r="B65" t="s">
        <v>9</v>
      </c>
      <c r="C65">
        <v>3</v>
      </c>
      <c r="D65">
        <f>Table28[[#This Row],[08/2024 Rating]]</f>
        <v>3</v>
      </c>
      <c r="E65">
        <f>Table28[[#This Row],[12/2024 Rating]]-Table28[[#This Row],[08/2024 Rating]]</f>
        <v>0</v>
      </c>
    </row>
    <row r="66" spans="1:5">
      <c r="A66" t="s">
        <v>21</v>
      </c>
      <c r="B66" t="s">
        <v>10</v>
      </c>
      <c r="C66">
        <v>1</v>
      </c>
      <c r="D66">
        <f>Table28[[#This Row],[08/2024 Rating]]</f>
        <v>1</v>
      </c>
      <c r="E66">
        <f>Table28[[#This Row],[12/2024 Rating]]-Table28[[#This Row],[08/2024 Rating]]</f>
        <v>0</v>
      </c>
    </row>
    <row r="67" spans="1:5">
      <c r="A67" t="s">
        <v>21</v>
      </c>
      <c r="B67" t="s">
        <v>11</v>
      </c>
      <c r="C67">
        <v>2</v>
      </c>
      <c r="D67">
        <f>Table28[[#This Row],[08/2024 Rating]]</f>
        <v>2</v>
      </c>
      <c r="E67">
        <f>Table28[[#This Row],[12/2024 Rating]]-Table28[[#This Row],[08/2024 Rating]]</f>
        <v>0</v>
      </c>
    </row>
    <row r="68" spans="1:5">
      <c r="A68" t="s">
        <v>21</v>
      </c>
      <c r="B68" t="s">
        <v>12</v>
      </c>
      <c r="C68">
        <v>2</v>
      </c>
      <c r="D68">
        <f>Table28[[#This Row],[08/2024 Rating]]</f>
        <v>2</v>
      </c>
      <c r="E68">
        <f>Table28[[#This Row],[12/2024 Rating]]-Table28[[#This Row],[08/2024 Rating]]</f>
        <v>0</v>
      </c>
    </row>
    <row r="69" spans="1:5">
      <c r="A69" t="s">
        <v>21</v>
      </c>
      <c r="B69" t="s">
        <v>13</v>
      </c>
      <c r="C69">
        <v>2</v>
      </c>
      <c r="D69">
        <f>Table28[[#This Row],[08/2024 Rating]]</f>
        <v>2</v>
      </c>
      <c r="E69">
        <f>Table28[[#This Row],[12/2024 Rating]]-Table28[[#This Row],[08/2024 Rating]]</f>
        <v>0</v>
      </c>
    </row>
    <row r="70" spans="1:5">
      <c r="A70" t="s">
        <v>21</v>
      </c>
      <c r="B70" t="s">
        <v>14</v>
      </c>
      <c r="C70">
        <v>2</v>
      </c>
      <c r="D70">
        <f>Table28[[#This Row],[08/2024 Rating]]</f>
        <v>2</v>
      </c>
      <c r="E70">
        <f>Table28[[#This Row],[12/2024 Rating]]-Table28[[#This Row],[08/2024 Rating]]</f>
        <v>0</v>
      </c>
    </row>
    <row r="71" spans="1:5">
      <c r="A71" t="s">
        <v>21</v>
      </c>
      <c r="B71" t="s">
        <v>15</v>
      </c>
      <c r="C71">
        <v>2</v>
      </c>
      <c r="D71">
        <f>Table28[[#This Row],[08/2024 Rating]]</f>
        <v>2</v>
      </c>
      <c r="E71">
        <f>Table28[[#This Row],[12/2024 Rating]]-Table28[[#This Row],[08/2024 Rating]]</f>
        <v>0</v>
      </c>
    </row>
    <row r="72" spans="1:5">
      <c r="A72" t="s">
        <v>22</v>
      </c>
      <c r="B72" t="s">
        <v>6</v>
      </c>
      <c r="C72">
        <v>3</v>
      </c>
      <c r="D72">
        <f>Table28[[#This Row],[08/2024 Rating]]</f>
        <v>3</v>
      </c>
      <c r="E72">
        <f>Table28[[#This Row],[12/2024 Rating]]-Table28[[#This Row],[08/2024 Rating]]</f>
        <v>0</v>
      </c>
    </row>
    <row r="73" spans="1:5">
      <c r="A73" t="s">
        <v>22</v>
      </c>
      <c r="B73" t="s">
        <v>7</v>
      </c>
      <c r="C73">
        <v>3</v>
      </c>
      <c r="D73">
        <f>Table28[[#This Row],[08/2024 Rating]]</f>
        <v>3</v>
      </c>
      <c r="E73">
        <f>Table28[[#This Row],[12/2024 Rating]]-Table28[[#This Row],[08/2024 Rating]]</f>
        <v>0</v>
      </c>
    </row>
    <row r="74" spans="1:5">
      <c r="A74" t="s">
        <v>22</v>
      </c>
      <c r="B74" t="s">
        <v>8</v>
      </c>
      <c r="C74">
        <v>3</v>
      </c>
      <c r="D74">
        <f>Table28[[#This Row],[08/2024 Rating]]</f>
        <v>3</v>
      </c>
      <c r="E74">
        <f>Table28[[#This Row],[12/2024 Rating]]-Table28[[#This Row],[08/2024 Rating]]</f>
        <v>0</v>
      </c>
    </row>
    <row r="75" spans="1:5">
      <c r="A75" t="s">
        <v>22</v>
      </c>
      <c r="B75" t="s">
        <v>9</v>
      </c>
      <c r="C75">
        <v>1</v>
      </c>
      <c r="D75">
        <f>Table28[[#This Row],[08/2024 Rating]]</f>
        <v>1</v>
      </c>
      <c r="E75">
        <f>Table28[[#This Row],[12/2024 Rating]]-Table28[[#This Row],[08/2024 Rating]]</f>
        <v>0</v>
      </c>
    </row>
    <row r="76" spans="1:5">
      <c r="A76" t="s">
        <v>22</v>
      </c>
      <c r="B76" t="s">
        <v>10</v>
      </c>
      <c r="C76">
        <v>1</v>
      </c>
      <c r="D76">
        <f>Table28[[#This Row],[08/2024 Rating]]</f>
        <v>1</v>
      </c>
      <c r="E76">
        <f>Table28[[#This Row],[12/2024 Rating]]-Table28[[#This Row],[08/2024 Rating]]</f>
        <v>0</v>
      </c>
    </row>
    <row r="77" spans="1:5">
      <c r="A77" t="s">
        <v>22</v>
      </c>
      <c r="B77" t="s">
        <v>11</v>
      </c>
      <c r="C77">
        <v>2</v>
      </c>
      <c r="D77">
        <f>Table28[[#This Row],[08/2024 Rating]]</f>
        <v>2</v>
      </c>
      <c r="E77">
        <f>Table28[[#This Row],[12/2024 Rating]]-Table28[[#This Row],[08/2024 Rating]]</f>
        <v>0</v>
      </c>
    </row>
    <row r="78" spans="1:5">
      <c r="A78" t="s">
        <v>22</v>
      </c>
      <c r="B78" t="s">
        <v>12</v>
      </c>
      <c r="C78">
        <v>2</v>
      </c>
      <c r="D78">
        <f>Table28[[#This Row],[08/2024 Rating]]</f>
        <v>2</v>
      </c>
      <c r="E78">
        <f>Table28[[#This Row],[12/2024 Rating]]-Table28[[#This Row],[08/2024 Rating]]</f>
        <v>0</v>
      </c>
    </row>
    <row r="79" spans="1:5">
      <c r="A79" t="s">
        <v>22</v>
      </c>
      <c r="B79" t="s">
        <v>13</v>
      </c>
      <c r="C79">
        <v>2</v>
      </c>
      <c r="D79">
        <f>Table28[[#This Row],[08/2024 Rating]]</f>
        <v>2</v>
      </c>
      <c r="E79">
        <f>Table28[[#This Row],[12/2024 Rating]]-Table28[[#This Row],[08/2024 Rating]]</f>
        <v>0</v>
      </c>
    </row>
    <row r="80" spans="1:5">
      <c r="A80" t="s">
        <v>22</v>
      </c>
      <c r="B80" t="s">
        <v>14</v>
      </c>
      <c r="C80">
        <v>2</v>
      </c>
      <c r="D80">
        <f>Table28[[#This Row],[08/2024 Rating]]</f>
        <v>2</v>
      </c>
      <c r="E80">
        <f>Table28[[#This Row],[12/2024 Rating]]-Table28[[#This Row],[08/2024 Rating]]</f>
        <v>0</v>
      </c>
    </row>
    <row r="81" spans="1:5">
      <c r="A81" t="s">
        <v>22</v>
      </c>
      <c r="B81" t="s">
        <v>15</v>
      </c>
      <c r="C81">
        <v>2</v>
      </c>
      <c r="D81">
        <f>Table28[[#This Row],[08/2024 Rating]]</f>
        <v>2</v>
      </c>
      <c r="E81">
        <f>Table28[[#This Row],[12/2024 Rating]]-Table28[[#This Row],[08/2024 Rating]]</f>
        <v>0</v>
      </c>
    </row>
    <row r="82" spans="1:5">
      <c r="A82" t="s">
        <v>23</v>
      </c>
      <c r="B82" t="s">
        <v>6</v>
      </c>
      <c r="C82">
        <v>3</v>
      </c>
      <c r="D82">
        <f>Table28[[#This Row],[08/2024 Rating]]</f>
        <v>3</v>
      </c>
      <c r="E82">
        <f>Table28[[#This Row],[12/2024 Rating]]-Table28[[#This Row],[08/2024 Rating]]</f>
        <v>0</v>
      </c>
    </row>
    <row r="83" spans="1:5">
      <c r="A83" t="s">
        <v>23</v>
      </c>
      <c r="B83" t="s">
        <v>7</v>
      </c>
      <c r="C83">
        <v>3</v>
      </c>
      <c r="D83">
        <f>Table28[[#This Row],[08/2024 Rating]]</f>
        <v>3</v>
      </c>
      <c r="E83">
        <f>Table28[[#This Row],[12/2024 Rating]]-Table28[[#This Row],[08/2024 Rating]]</f>
        <v>0</v>
      </c>
    </row>
    <row r="84" spans="1:5">
      <c r="A84" t="s">
        <v>23</v>
      </c>
      <c r="B84" t="s">
        <v>8</v>
      </c>
      <c r="C84">
        <v>1</v>
      </c>
      <c r="D84">
        <f>Table28[[#This Row],[08/2024 Rating]]</f>
        <v>1</v>
      </c>
      <c r="E84">
        <f>Table28[[#This Row],[12/2024 Rating]]-Table28[[#This Row],[08/2024 Rating]]</f>
        <v>0</v>
      </c>
    </row>
    <row r="85" spans="1:5">
      <c r="A85" t="s">
        <v>23</v>
      </c>
      <c r="B85" t="s">
        <v>9</v>
      </c>
      <c r="C85">
        <v>1</v>
      </c>
      <c r="D85">
        <f>Table28[[#This Row],[08/2024 Rating]]</f>
        <v>1</v>
      </c>
      <c r="E85">
        <f>Table28[[#This Row],[12/2024 Rating]]-Table28[[#This Row],[08/2024 Rating]]</f>
        <v>0</v>
      </c>
    </row>
    <row r="86" spans="1:5">
      <c r="A86" t="s">
        <v>23</v>
      </c>
      <c r="B86" t="s">
        <v>10</v>
      </c>
      <c r="C86">
        <v>1</v>
      </c>
      <c r="D86">
        <f>Table28[[#This Row],[08/2024 Rating]]</f>
        <v>1</v>
      </c>
      <c r="E86">
        <f>Table28[[#This Row],[12/2024 Rating]]-Table28[[#This Row],[08/2024 Rating]]</f>
        <v>0</v>
      </c>
    </row>
    <row r="87" spans="1:5">
      <c r="A87" t="s">
        <v>23</v>
      </c>
      <c r="B87" t="s">
        <v>11</v>
      </c>
      <c r="C87">
        <v>1</v>
      </c>
      <c r="D87">
        <f>Table28[[#This Row],[08/2024 Rating]]</f>
        <v>1</v>
      </c>
      <c r="E87">
        <f>Table28[[#This Row],[12/2024 Rating]]-Table28[[#This Row],[08/2024 Rating]]</f>
        <v>0</v>
      </c>
    </row>
    <row r="88" spans="1:5">
      <c r="A88" t="s">
        <v>23</v>
      </c>
      <c r="B88" t="s">
        <v>12</v>
      </c>
      <c r="C88">
        <v>2</v>
      </c>
      <c r="D88">
        <f>Table28[[#This Row],[08/2024 Rating]]</f>
        <v>2</v>
      </c>
      <c r="E88">
        <f>Table28[[#This Row],[12/2024 Rating]]-Table28[[#This Row],[08/2024 Rating]]</f>
        <v>0</v>
      </c>
    </row>
    <row r="89" spans="1:5">
      <c r="A89" t="s">
        <v>23</v>
      </c>
      <c r="B89" t="s">
        <v>13</v>
      </c>
      <c r="C89">
        <v>2</v>
      </c>
      <c r="D89">
        <f>Table28[[#This Row],[08/2024 Rating]]</f>
        <v>2</v>
      </c>
      <c r="E89">
        <f>Table28[[#This Row],[12/2024 Rating]]-Table28[[#This Row],[08/2024 Rating]]</f>
        <v>0</v>
      </c>
    </row>
    <row r="90" spans="1:5">
      <c r="A90" t="s">
        <v>23</v>
      </c>
      <c r="B90" t="s">
        <v>14</v>
      </c>
      <c r="C90">
        <v>2</v>
      </c>
      <c r="D90">
        <f>Table28[[#This Row],[08/2024 Rating]]</f>
        <v>2</v>
      </c>
      <c r="E90">
        <f>Table28[[#This Row],[12/2024 Rating]]-Table28[[#This Row],[08/2024 Rating]]</f>
        <v>0</v>
      </c>
    </row>
    <row r="91" spans="1:5">
      <c r="A91" t="s">
        <v>23</v>
      </c>
      <c r="B91" t="s">
        <v>15</v>
      </c>
      <c r="C91">
        <v>2</v>
      </c>
      <c r="D91">
        <f>Table28[[#This Row],[08/2024 Rating]]</f>
        <v>2</v>
      </c>
      <c r="E91">
        <f>Table28[[#This Row],[12/2024 Rating]]-Table28[[#This Row],[08/2024 Rating]]</f>
        <v>0</v>
      </c>
    </row>
    <row r="92" spans="1:5">
      <c r="A92" t="s">
        <v>24</v>
      </c>
      <c r="B92" t="s">
        <v>6</v>
      </c>
      <c r="C92">
        <v>3</v>
      </c>
      <c r="D92">
        <f>Table28[[#This Row],[08/2024 Rating]]</f>
        <v>3</v>
      </c>
      <c r="E92">
        <f>Table28[[#This Row],[12/2024 Rating]]-Table28[[#This Row],[08/2024 Rating]]</f>
        <v>0</v>
      </c>
    </row>
    <row r="93" spans="1:5">
      <c r="A93" t="s">
        <v>24</v>
      </c>
      <c r="B93" t="s">
        <v>7</v>
      </c>
      <c r="C93">
        <v>3</v>
      </c>
      <c r="D93">
        <f>Table28[[#This Row],[08/2024 Rating]]</f>
        <v>3</v>
      </c>
      <c r="E93">
        <f>Table28[[#This Row],[12/2024 Rating]]-Table28[[#This Row],[08/2024 Rating]]</f>
        <v>0</v>
      </c>
    </row>
    <row r="94" spans="1:5">
      <c r="A94" t="s">
        <v>24</v>
      </c>
      <c r="B94" t="s">
        <v>8</v>
      </c>
      <c r="C94">
        <v>1</v>
      </c>
      <c r="D94">
        <f>Table28[[#This Row],[08/2024 Rating]]</f>
        <v>1</v>
      </c>
      <c r="E94">
        <f>Table28[[#This Row],[12/2024 Rating]]-Table28[[#This Row],[08/2024 Rating]]</f>
        <v>0</v>
      </c>
    </row>
    <row r="95" spans="1:5">
      <c r="A95" t="s">
        <v>24</v>
      </c>
      <c r="B95" t="s">
        <v>9</v>
      </c>
      <c r="C95">
        <v>3</v>
      </c>
      <c r="D95">
        <f>Table28[[#This Row],[08/2024 Rating]]</f>
        <v>3</v>
      </c>
      <c r="E95">
        <f>Table28[[#This Row],[12/2024 Rating]]-Table28[[#This Row],[08/2024 Rating]]</f>
        <v>0</v>
      </c>
    </row>
    <row r="96" spans="1:5">
      <c r="A96" t="s">
        <v>24</v>
      </c>
      <c r="B96" t="s">
        <v>10</v>
      </c>
      <c r="C96">
        <v>1</v>
      </c>
      <c r="D96">
        <f>Table28[[#This Row],[08/2024 Rating]]</f>
        <v>1</v>
      </c>
      <c r="E96">
        <f>Table28[[#This Row],[12/2024 Rating]]-Table28[[#This Row],[08/2024 Rating]]</f>
        <v>0</v>
      </c>
    </row>
    <row r="97" spans="1:5">
      <c r="A97" t="s">
        <v>24</v>
      </c>
      <c r="B97" t="s">
        <v>11</v>
      </c>
      <c r="C97">
        <v>1</v>
      </c>
      <c r="D97">
        <f>Table28[[#This Row],[08/2024 Rating]]</f>
        <v>1</v>
      </c>
      <c r="E97">
        <f>Table28[[#This Row],[12/2024 Rating]]-Table28[[#This Row],[08/2024 Rating]]</f>
        <v>0</v>
      </c>
    </row>
    <row r="98" spans="1:5">
      <c r="A98" t="s">
        <v>24</v>
      </c>
      <c r="B98" t="s">
        <v>12</v>
      </c>
      <c r="C98">
        <v>3</v>
      </c>
      <c r="D98">
        <f>Table28[[#This Row],[08/2024 Rating]]</f>
        <v>3</v>
      </c>
      <c r="E98">
        <f>Table28[[#This Row],[12/2024 Rating]]-Table28[[#This Row],[08/2024 Rating]]</f>
        <v>0</v>
      </c>
    </row>
    <row r="99" spans="1:5">
      <c r="A99" t="s">
        <v>24</v>
      </c>
      <c r="B99" t="s">
        <v>13</v>
      </c>
      <c r="C99">
        <v>3</v>
      </c>
      <c r="D99">
        <f>Table28[[#This Row],[08/2024 Rating]]</f>
        <v>3</v>
      </c>
      <c r="E99">
        <f>Table28[[#This Row],[12/2024 Rating]]-Table28[[#This Row],[08/2024 Rating]]</f>
        <v>0</v>
      </c>
    </row>
    <row r="100" spans="1:5">
      <c r="A100" t="s">
        <v>24</v>
      </c>
      <c r="B100" t="s">
        <v>14</v>
      </c>
      <c r="C100">
        <v>3</v>
      </c>
      <c r="D100">
        <f>Table28[[#This Row],[08/2024 Rating]]</f>
        <v>3</v>
      </c>
      <c r="E100">
        <f>Table28[[#This Row],[12/2024 Rating]]-Table28[[#This Row],[08/2024 Rating]]</f>
        <v>0</v>
      </c>
    </row>
    <row r="101" spans="1:5">
      <c r="A101" t="s">
        <v>24</v>
      </c>
      <c r="B101" t="s">
        <v>15</v>
      </c>
      <c r="C101">
        <v>3</v>
      </c>
      <c r="D101">
        <f>Table28[[#This Row],[08/2024 Rating]]</f>
        <v>3</v>
      </c>
      <c r="E101">
        <f>Table28[[#This Row],[12/2024 Rating]]-Table28[[#This Row],[08/2024 Rating]]</f>
        <v>0</v>
      </c>
    </row>
    <row r="102" spans="1:5">
      <c r="A102" t="s">
        <v>25</v>
      </c>
      <c r="B102" t="s">
        <v>6</v>
      </c>
      <c r="C102">
        <v>3</v>
      </c>
      <c r="D102">
        <f>Table28[[#This Row],[08/2024 Rating]]</f>
        <v>3</v>
      </c>
      <c r="E102">
        <f>Table28[[#This Row],[12/2024 Rating]]-Table28[[#This Row],[08/2024 Rating]]</f>
        <v>0</v>
      </c>
    </row>
    <row r="103" spans="1:5">
      <c r="A103" t="s">
        <v>25</v>
      </c>
      <c r="B103" t="s">
        <v>7</v>
      </c>
      <c r="C103">
        <v>3</v>
      </c>
      <c r="D103">
        <f>Table28[[#This Row],[08/2024 Rating]]</f>
        <v>3</v>
      </c>
      <c r="E103">
        <f>Table28[[#This Row],[12/2024 Rating]]-Table28[[#This Row],[08/2024 Rating]]</f>
        <v>0</v>
      </c>
    </row>
    <row r="104" spans="1:5">
      <c r="A104" t="s">
        <v>25</v>
      </c>
      <c r="B104" t="s">
        <v>8</v>
      </c>
      <c r="C104">
        <v>1</v>
      </c>
      <c r="D104">
        <f>Table28[[#This Row],[08/2024 Rating]]</f>
        <v>1</v>
      </c>
      <c r="E104">
        <f>Table28[[#This Row],[12/2024 Rating]]-Table28[[#This Row],[08/2024 Rating]]</f>
        <v>0</v>
      </c>
    </row>
    <row r="105" spans="1:5">
      <c r="A105" t="s">
        <v>25</v>
      </c>
      <c r="B105" t="s">
        <v>9</v>
      </c>
      <c r="C105">
        <v>3</v>
      </c>
      <c r="D105">
        <f>Table28[[#This Row],[08/2024 Rating]]</f>
        <v>3</v>
      </c>
      <c r="E105">
        <f>Table28[[#This Row],[12/2024 Rating]]-Table28[[#This Row],[08/2024 Rating]]</f>
        <v>0</v>
      </c>
    </row>
    <row r="106" spans="1:5">
      <c r="A106" t="s">
        <v>25</v>
      </c>
      <c r="B106" t="s">
        <v>10</v>
      </c>
      <c r="C106">
        <v>1</v>
      </c>
      <c r="D106">
        <f>Table28[[#This Row],[08/2024 Rating]]</f>
        <v>1</v>
      </c>
      <c r="E106">
        <f>Table28[[#This Row],[12/2024 Rating]]-Table28[[#This Row],[08/2024 Rating]]</f>
        <v>0</v>
      </c>
    </row>
    <row r="107" spans="1:5">
      <c r="A107" t="s">
        <v>25</v>
      </c>
      <c r="B107" t="s">
        <v>11</v>
      </c>
      <c r="C107">
        <v>1</v>
      </c>
      <c r="D107">
        <f>Table28[[#This Row],[08/2024 Rating]]</f>
        <v>1</v>
      </c>
      <c r="E107">
        <f>Table28[[#This Row],[12/2024 Rating]]-Table28[[#This Row],[08/2024 Rating]]</f>
        <v>0</v>
      </c>
    </row>
    <row r="108" spans="1:5">
      <c r="A108" t="s">
        <v>25</v>
      </c>
      <c r="B108" t="s">
        <v>12</v>
      </c>
      <c r="C108">
        <v>3</v>
      </c>
      <c r="D108">
        <f>Table28[[#This Row],[08/2024 Rating]]</f>
        <v>3</v>
      </c>
      <c r="E108">
        <f>Table28[[#This Row],[12/2024 Rating]]-Table28[[#This Row],[08/2024 Rating]]</f>
        <v>0</v>
      </c>
    </row>
    <row r="109" spans="1:5">
      <c r="A109" t="s">
        <v>25</v>
      </c>
      <c r="B109" t="s">
        <v>13</v>
      </c>
      <c r="C109">
        <v>3</v>
      </c>
      <c r="D109">
        <f>Table28[[#This Row],[08/2024 Rating]]</f>
        <v>3</v>
      </c>
      <c r="E109">
        <f>Table28[[#This Row],[12/2024 Rating]]-Table28[[#This Row],[08/2024 Rating]]</f>
        <v>0</v>
      </c>
    </row>
    <row r="110" spans="1:5">
      <c r="A110" t="s">
        <v>25</v>
      </c>
      <c r="B110" t="s">
        <v>14</v>
      </c>
      <c r="C110">
        <v>3</v>
      </c>
      <c r="D110">
        <f>Table28[[#This Row],[08/2024 Rating]]</f>
        <v>3</v>
      </c>
      <c r="E110">
        <f>Table28[[#This Row],[12/2024 Rating]]-Table28[[#This Row],[08/2024 Rating]]</f>
        <v>0</v>
      </c>
    </row>
    <row r="111" spans="1:5">
      <c r="A111" t="s">
        <v>25</v>
      </c>
      <c r="B111" t="s">
        <v>15</v>
      </c>
      <c r="C111">
        <v>3</v>
      </c>
      <c r="D111">
        <f>Table28[[#This Row],[08/2024 Rating]]</f>
        <v>3</v>
      </c>
      <c r="E111">
        <f>Table28[[#This Row],[12/2024 Rating]]-Table28[[#This Row],[08/2024 Rating]]</f>
        <v>0</v>
      </c>
    </row>
    <row r="112" spans="1:5">
      <c r="A112" t="s">
        <v>26</v>
      </c>
      <c r="B112" t="s">
        <v>6</v>
      </c>
      <c r="C112">
        <v>3</v>
      </c>
      <c r="D112">
        <v>1</v>
      </c>
      <c r="E112" s="7">
        <f>Table28[[#This Row],[12/2024 Rating]]-Table28[[#This Row],[08/2024 Rating]]</f>
        <v>-2</v>
      </c>
    </row>
    <row r="113" spans="1:5">
      <c r="A113" t="s">
        <v>26</v>
      </c>
      <c r="B113" t="s">
        <v>7</v>
      </c>
      <c r="C113">
        <v>3</v>
      </c>
      <c r="D113">
        <v>1</v>
      </c>
      <c r="E113" s="7">
        <f>Table28[[#This Row],[12/2024 Rating]]-Table28[[#This Row],[08/2024 Rating]]</f>
        <v>-2</v>
      </c>
    </row>
    <row r="114" spans="1:5">
      <c r="A114" t="s">
        <v>26</v>
      </c>
      <c r="B114" t="s">
        <v>8</v>
      </c>
      <c r="C114">
        <v>1</v>
      </c>
      <c r="D114">
        <f>Table28[[#This Row],[08/2024 Rating]]</f>
        <v>1</v>
      </c>
      <c r="E114">
        <f>Table28[[#This Row],[12/2024 Rating]]-Table28[[#This Row],[08/2024 Rating]]</f>
        <v>0</v>
      </c>
    </row>
    <row r="115" spans="1:5">
      <c r="A115" t="s">
        <v>26</v>
      </c>
      <c r="B115" t="s">
        <v>9</v>
      </c>
      <c r="C115">
        <v>3</v>
      </c>
      <c r="D115">
        <v>1</v>
      </c>
      <c r="E115" s="7">
        <f>Table28[[#This Row],[12/2024 Rating]]-Table28[[#This Row],[08/2024 Rating]]</f>
        <v>-2</v>
      </c>
    </row>
    <row r="116" spans="1:5">
      <c r="A116" t="s">
        <v>26</v>
      </c>
      <c r="B116" t="s">
        <v>10</v>
      </c>
      <c r="C116">
        <v>1</v>
      </c>
      <c r="D116">
        <f>Table28[[#This Row],[08/2024 Rating]]</f>
        <v>1</v>
      </c>
      <c r="E116">
        <f>Table28[[#This Row],[12/2024 Rating]]-Table28[[#This Row],[08/2024 Rating]]</f>
        <v>0</v>
      </c>
    </row>
    <row r="117" spans="1:5">
      <c r="A117" t="s">
        <v>26</v>
      </c>
      <c r="B117" t="s">
        <v>11</v>
      </c>
      <c r="C117">
        <v>3</v>
      </c>
      <c r="D117">
        <v>1</v>
      </c>
      <c r="E117" s="7">
        <f>Table28[[#This Row],[12/2024 Rating]]-Table28[[#This Row],[08/2024 Rating]]</f>
        <v>-2</v>
      </c>
    </row>
    <row r="118" spans="1:5">
      <c r="A118" t="s">
        <v>26</v>
      </c>
      <c r="B118" t="s">
        <v>12</v>
      </c>
      <c r="C118">
        <v>3</v>
      </c>
      <c r="D118">
        <v>1</v>
      </c>
      <c r="E118" s="7">
        <f>Table28[[#This Row],[12/2024 Rating]]-Table28[[#This Row],[08/2024 Rating]]</f>
        <v>-2</v>
      </c>
    </row>
    <row r="119" spans="1:5">
      <c r="A119" t="s">
        <v>26</v>
      </c>
      <c r="B119" t="s">
        <v>13</v>
      </c>
      <c r="C119">
        <v>3</v>
      </c>
      <c r="D119">
        <v>1</v>
      </c>
      <c r="E119" s="7">
        <f>Table28[[#This Row],[12/2024 Rating]]-Table28[[#This Row],[08/2024 Rating]]</f>
        <v>-2</v>
      </c>
    </row>
    <row r="120" spans="1:5">
      <c r="A120" t="s">
        <v>26</v>
      </c>
      <c r="B120" t="s">
        <v>14</v>
      </c>
      <c r="C120">
        <v>3</v>
      </c>
      <c r="D120">
        <v>1</v>
      </c>
      <c r="E120" s="7">
        <f>Table28[[#This Row],[12/2024 Rating]]-Table28[[#This Row],[08/2024 Rating]]</f>
        <v>-2</v>
      </c>
    </row>
    <row r="121" spans="1:5">
      <c r="A121" t="s">
        <v>26</v>
      </c>
      <c r="B121" t="s">
        <v>15</v>
      </c>
      <c r="C121">
        <v>3</v>
      </c>
      <c r="D121">
        <v>1</v>
      </c>
      <c r="E121" s="7">
        <f>Table28[[#This Row],[12/2024 Rating]]-Table28[[#This Row],[08/2024 Rating]]</f>
        <v>-2</v>
      </c>
    </row>
    <row r="122" spans="1:5">
      <c r="A122" t="s">
        <v>27</v>
      </c>
      <c r="B122" t="s">
        <v>6</v>
      </c>
      <c r="C122">
        <v>1</v>
      </c>
      <c r="D122">
        <f>Table28[[#This Row],[08/2024 Rating]]</f>
        <v>1</v>
      </c>
      <c r="E122">
        <f>Table28[[#This Row],[12/2024 Rating]]-Table28[[#This Row],[08/2024 Rating]]</f>
        <v>0</v>
      </c>
    </row>
    <row r="123" spans="1:5">
      <c r="A123" t="s">
        <v>27</v>
      </c>
      <c r="B123" t="s">
        <v>7</v>
      </c>
      <c r="C123">
        <v>3</v>
      </c>
      <c r="D123">
        <f>Table28[[#This Row],[08/2024 Rating]]</f>
        <v>3</v>
      </c>
      <c r="E123">
        <f>Table28[[#This Row],[12/2024 Rating]]-Table28[[#This Row],[08/2024 Rating]]</f>
        <v>0</v>
      </c>
    </row>
    <row r="124" spans="1:5">
      <c r="A124" t="s">
        <v>27</v>
      </c>
      <c r="B124" t="s">
        <v>8</v>
      </c>
      <c r="C124">
        <v>1</v>
      </c>
      <c r="D124">
        <f>Table28[[#This Row],[08/2024 Rating]]</f>
        <v>1</v>
      </c>
      <c r="E124">
        <f>Table28[[#This Row],[12/2024 Rating]]-Table28[[#This Row],[08/2024 Rating]]</f>
        <v>0</v>
      </c>
    </row>
    <row r="125" spans="1:5">
      <c r="A125" t="s">
        <v>27</v>
      </c>
      <c r="B125" t="s">
        <v>9</v>
      </c>
      <c r="C125">
        <v>1</v>
      </c>
      <c r="D125">
        <f>Table28[[#This Row],[08/2024 Rating]]</f>
        <v>1</v>
      </c>
      <c r="E125">
        <f>Table28[[#This Row],[12/2024 Rating]]-Table28[[#This Row],[08/2024 Rating]]</f>
        <v>0</v>
      </c>
    </row>
    <row r="126" spans="1:5">
      <c r="A126" t="s">
        <v>27</v>
      </c>
      <c r="B126" t="s">
        <v>10</v>
      </c>
      <c r="C126">
        <v>1</v>
      </c>
      <c r="D126">
        <f>Table28[[#This Row],[08/2024 Rating]]</f>
        <v>1</v>
      </c>
      <c r="E126">
        <f>Table28[[#This Row],[12/2024 Rating]]-Table28[[#This Row],[08/2024 Rating]]</f>
        <v>0</v>
      </c>
    </row>
    <row r="127" spans="1:5">
      <c r="A127" t="s">
        <v>27</v>
      </c>
      <c r="B127" t="s">
        <v>11</v>
      </c>
      <c r="C127">
        <v>1</v>
      </c>
      <c r="D127">
        <f>Table28[[#This Row],[08/2024 Rating]]</f>
        <v>1</v>
      </c>
      <c r="E127">
        <f>Table28[[#This Row],[12/2024 Rating]]-Table28[[#This Row],[08/2024 Rating]]</f>
        <v>0</v>
      </c>
    </row>
    <row r="128" spans="1:5">
      <c r="A128" t="s">
        <v>27</v>
      </c>
      <c r="B128" t="s">
        <v>12</v>
      </c>
      <c r="C128">
        <v>3</v>
      </c>
      <c r="D128">
        <f>Table28[[#This Row],[08/2024 Rating]]</f>
        <v>3</v>
      </c>
      <c r="E128">
        <f>Table28[[#This Row],[12/2024 Rating]]-Table28[[#This Row],[08/2024 Rating]]</f>
        <v>0</v>
      </c>
    </row>
    <row r="129" spans="1:5">
      <c r="A129" t="s">
        <v>27</v>
      </c>
      <c r="B129" t="s">
        <v>13</v>
      </c>
      <c r="C129">
        <v>3</v>
      </c>
      <c r="D129">
        <f>Table28[[#This Row],[08/2024 Rating]]</f>
        <v>3</v>
      </c>
      <c r="E129">
        <f>Table28[[#This Row],[12/2024 Rating]]-Table28[[#This Row],[08/2024 Rating]]</f>
        <v>0</v>
      </c>
    </row>
    <row r="130" spans="1:5">
      <c r="A130" t="s">
        <v>27</v>
      </c>
      <c r="B130" t="s">
        <v>14</v>
      </c>
      <c r="C130">
        <v>3</v>
      </c>
      <c r="D130">
        <f>Table28[[#This Row],[08/2024 Rating]]</f>
        <v>3</v>
      </c>
      <c r="E130">
        <f>Table28[[#This Row],[12/2024 Rating]]-Table28[[#This Row],[08/2024 Rating]]</f>
        <v>0</v>
      </c>
    </row>
    <row r="131" spans="1:5">
      <c r="A131" t="s">
        <v>27</v>
      </c>
      <c r="B131" t="s">
        <v>15</v>
      </c>
      <c r="C131">
        <v>3</v>
      </c>
      <c r="D131">
        <f>Table28[[#This Row],[08/2024 Rating]]</f>
        <v>3</v>
      </c>
      <c r="E131">
        <f>Table28[[#This Row],[12/2024 Rating]]-Table28[[#This Row],[08/2024 Rating]]</f>
        <v>0</v>
      </c>
    </row>
    <row r="132" spans="1:5">
      <c r="A132" t="s">
        <v>29</v>
      </c>
      <c r="B132" t="s">
        <v>6</v>
      </c>
      <c r="C132">
        <v>1</v>
      </c>
      <c r="D132">
        <f>Table28[[#This Row],[08/2024 Rating]]</f>
        <v>1</v>
      </c>
      <c r="E132">
        <f>Table28[[#This Row],[12/2024 Rating]]-Table28[[#This Row],[08/2024 Rating]]</f>
        <v>0</v>
      </c>
    </row>
    <row r="133" spans="1:5">
      <c r="A133" t="s">
        <v>29</v>
      </c>
      <c r="B133" t="s">
        <v>7</v>
      </c>
      <c r="C133">
        <v>1</v>
      </c>
      <c r="D133">
        <f>Table28[[#This Row],[08/2024 Rating]]</f>
        <v>1</v>
      </c>
      <c r="E133">
        <f>Table28[[#This Row],[12/2024 Rating]]-Table28[[#This Row],[08/2024 Rating]]</f>
        <v>0</v>
      </c>
    </row>
    <row r="134" spans="1:5">
      <c r="A134" t="s">
        <v>29</v>
      </c>
      <c r="B134" t="s">
        <v>8</v>
      </c>
      <c r="C134">
        <v>1</v>
      </c>
      <c r="D134">
        <f>Table28[[#This Row],[08/2024 Rating]]</f>
        <v>1</v>
      </c>
      <c r="E134">
        <f>Table28[[#This Row],[12/2024 Rating]]-Table28[[#This Row],[08/2024 Rating]]</f>
        <v>0</v>
      </c>
    </row>
    <row r="135" spans="1:5">
      <c r="A135" t="s">
        <v>29</v>
      </c>
      <c r="B135" t="s">
        <v>9</v>
      </c>
      <c r="C135">
        <v>1</v>
      </c>
      <c r="D135">
        <f>Table28[[#This Row],[08/2024 Rating]]</f>
        <v>1</v>
      </c>
      <c r="E135">
        <f>Table28[[#This Row],[12/2024 Rating]]-Table28[[#This Row],[08/2024 Rating]]</f>
        <v>0</v>
      </c>
    </row>
    <row r="136" spans="1:5">
      <c r="A136" t="s">
        <v>29</v>
      </c>
      <c r="B136" t="s">
        <v>10</v>
      </c>
      <c r="C136">
        <v>1</v>
      </c>
      <c r="D136">
        <f>Table28[[#This Row],[08/2024 Rating]]</f>
        <v>1</v>
      </c>
      <c r="E136">
        <f>Table28[[#This Row],[12/2024 Rating]]-Table28[[#This Row],[08/2024 Rating]]</f>
        <v>0</v>
      </c>
    </row>
    <row r="137" spans="1:5">
      <c r="A137" t="s">
        <v>29</v>
      </c>
      <c r="B137" t="s">
        <v>11</v>
      </c>
      <c r="C137">
        <v>1</v>
      </c>
      <c r="D137">
        <f>Table28[[#This Row],[08/2024 Rating]]</f>
        <v>1</v>
      </c>
      <c r="E137">
        <f>Table28[[#This Row],[12/2024 Rating]]-Table28[[#This Row],[08/2024 Rating]]</f>
        <v>0</v>
      </c>
    </row>
    <row r="138" spans="1:5">
      <c r="A138" t="s">
        <v>29</v>
      </c>
      <c r="B138" t="s">
        <v>12</v>
      </c>
      <c r="C138">
        <v>1</v>
      </c>
      <c r="D138">
        <f>Table28[[#This Row],[08/2024 Rating]]</f>
        <v>1</v>
      </c>
      <c r="E138">
        <f>Table28[[#This Row],[12/2024 Rating]]-Table28[[#This Row],[08/2024 Rating]]</f>
        <v>0</v>
      </c>
    </row>
    <row r="139" spans="1:5">
      <c r="A139" t="s">
        <v>29</v>
      </c>
      <c r="B139" t="s">
        <v>13</v>
      </c>
      <c r="C139">
        <v>1</v>
      </c>
      <c r="D139">
        <f>Table28[[#This Row],[08/2024 Rating]]</f>
        <v>1</v>
      </c>
      <c r="E139">
        <f>Table28[[#This Row],[12/2024 Rating]]-Table28[[#This Row],[08/2024 Rating]]</f>
        <v>0</v>
      </c>
    </row>
    <row r="140" spans="1:5">
      <c r="A140" t="s">
        <v>29</v>
      </c>
      <c r="B140" t="s">
        <v>14</v>
      </c>
      <c r="C140">
        <v>1</v>
      </c>
      <c r="D140">
        <f>Table28[[#This Row],[08/2024 Rating]]</f>
        <v>1</v>
      </c>
      <c r="E140">
        <f>Table28[[#This Row],[12/2024 Rating]]-Table28[[#This Row],[08/2024 Rating]]</f>
        <v>0</v>
      </c>
    </row>
    <row r="141" spans="1:5">
      <c r="A141" t="s">
        <v>29</v>
      </c>
      <c r="B141" t="s">
        <v>15</v>
      </c>
      <c r="C141">
        <v>1</v>
      </c>
      <c r="D141">
        <f>Table28[[#This Row],[08/2024 Rating]]</f>
        <v>1</v>
      </c>
      <c r="E141">
        <f>Table28[[#This Row],[12/2024 Rating]]-Table28[[#This Row],[08/2024 Rating]]</f>
        <v>0</v>
      </c>
    </row>
  </sheetData>
  <pageMargins left="0.7" right="0.7" top="0.75" bottom="0.75" header="0.3" footer="0.3"/>
  <tableParts count="1">
    <tablePart r:id="rId1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E141"/>
  <sheetViews>
    <sheetView topLeftCell="A105" workbookViewId="0">
      <selection activeCell="D115" sqref="D115"/>
    </sheetView>
  </sheetViews>
  <sheetFormatPr defaultRowHeight="14.45"/>
  <cols>
    <col min="1" max="1" width="22.7109375" customWidth="1"/>
    <col min="2" max="2" width="21.42578125" customWidth="1"/>
    <col min="3" max="4" width="15.42578125" customWidth="1"/>
    <col min="5" max="5" width="23.7109375" customWidth="1"/>
  </cols>
  <sheetData>
    <row r="1" spans="1:5">
      <c r="A1" s="3" t="s">
        <v>0</v>
      </c>
      <c r="B1" s="4" t="s">
        <v>1</v>
      </c>
      <c r="C1" s="5" t="s">
        <v>2</v>
      </c>
      <c r="D1" s="4" t="s">
        <v>3</v>
      </c>
      <c r="E1" s="6" t="s">
        <v>4</v>
      </c>
    </row>
    <row r="2" spans="1:5">
      <c r="A2" t="s">
        <v>5</v>
      </c>
      <c r="B2" t="s">
        <v>6</v>
      </c>
      <c r="C2">
        <v>1</v>
      </c>
      <c r="D2">
        <f>Table29[[#This Row],[08/2024 Rating]]</f>
        <v>1</v>
      </c>
      <c r="E2">
        <f>Table29[[#This Row],[12/2024 Rating]]-Table29[[#This Row],[08/2024 Rating]]</f>
        <v>0</v>
      </c>
    </row>
    <row r="3" spans="1:5">
      <c r="A3" t="s">
        <v>5</v>
      </c>
      <c r="B3" t="s">
        <v>7</v>
      </c>
      <c r="C3">
        <v>1</v>
      </c>
      <c r="D3">
        <f>Table29[[#This Row],[08/2024 Rating]]</f>
        <v>1</v>
      </c>
      <c r="E3">
        <f>Table29[[#This Row],[12/2024 Rating]]-Table29[[#This Row],[08/2024 Rating]]</f>
        <v>0</v>
      </c>
    </row>
    <row r="4" spans="1:5">
      <c r="A4" t="s">
        <v>5</v>
      </c>
      <c r="B4" t="s">
        <v>8</v>
      </c>
      <c r="C4">
        <v>1</v>
      </c>
      <c r="D4">
        <f>Table29[[#This Row],[08/2024 Rating]]</f>
        <v>1</v>
      </c>
      <c r="E4">
        <f>Table29[[#This Row],[12/2024 Rating]]-Table29[[#This Row],[08/2024 Rating]]</f>
        <v>0</v>
      </c>
    </row>
    <row r="5" spans="1:5">
      <c r="A5" t="s">
        <v>5</v>
      </c>
      <c r="B5" t="s">
        <v>9</v>
      </c>
      <c r="C5">
        <v>1</v>
      </c>
      <c r="D5">
        <f>Table29[[#This Row],[08/2024 Rating]]</f>
        <v>1</v>
      </c>
      <c r="E5">
        <f>Table29[[#This Row],[12/2024 Rating]]-Table29[[#This Row],[08/2024 Rating]]</f>
        <v>0</v>
      </c>
    </row>
    <row r="6" spans="1:5">
      <c r="A6" t="s">
        <v>5</v>
      </c>
      <c r="B6" t="s">
        <v>10</v>
      </c>
      <c r="C6">
        <v>1</v>
      </c>
      <c r="D6">
        <f>Table29[[#This Row],[08/2024 Rating]]</f>
        <v>1</v>
      </c>
      <c r="E6">
        <f>Table29[[#This Row],[12/2024 Rating]]-Table29[[#This Row],[08/2024 Rating]]</f>
        <v>0</v>
      </c>
    </row>
    <row r="7" spans="1:5">
      <c r="A7" t="s">
        <v>5</v>
      </c>
      <c r="B7" t="s">
        <v>11</v>
      </c>
      <c r="C7">
        <v>1</v>
      </c>
      <c r="D7">
        <f>Table29[[#This Row],[08/2024 Rating]]</f>
        <v>1</v>
      </c>
      <c r="E7">
        <f>Table29[[#This Row],[12/2024 Rating]]-Table29[[#This Row],[08/2024 Rating]]</f>
        <v>0</v>
      </c>
    </row>
    <row r="8" spans="1:5">
      <c r="A8" t="s">
        <v>5</v>
      </c>
      <c r="B8" t="s">
        <v>12</v>
      </c>
      <c r="C8">
        <v>1</v>
      </c>
      <c r="D8">
        <f>Table29[[#This Row],[08/2024 Rating]]</f>
        <v>1</v>
      </c>
      <c r="E8">
        <f>Table29[[#This Row],[12/2024 Rating]]-Table29[[#This Row],[08/2024 Rating]]</f>
        <v>0</v>
      </c>
    </row>
    <row r="9" spans="1:5">
      <c r="A9" t="s">
        <v>5</v>
      </c>
      <c r="B9" t="s">
        <v>13</v>
      </c>
      <c r="C9">
        <v>1</v>
      </c>
      <c r="D9">
        <f>Table29[[#This Row],[08/2024 Rating]]</f>
        <v>1</v>
      </c>
      <c r="E9">
        <f>Table29[[#This Row],[12/2024 Rating]]-Table29[[#This Row],[08/2024 Rating]]</f>
        <v>0</v>
      </c>
    </row>
    <row r="10" spans="1:5">
      <c r="A10" t="s">
        <v>5</v>
      </c>
      <c r="B10" t="s">
        <v>14</v>
      </c>
      <c r="C10">
        <v>1</v>
      </c>
      <c r="D10">
        <f>Table29[[#This Row],[08/2024 Rating]]</f>
        <v>1</v>
      </c>
      <c r="E10">
        <f>Table29[[#This Row],[12/2024 Rating]]-Table29[[#This Row],[08/2024 Rating]]</f>
        <v>0</v>
      </c>
    </row>
    <row r="11" spans="1:5">
      <c r="A11" t="s">
        <v>5</v>
      </c>
      <c r="B11" t="s">
        <v>15</v>
      </c>
      <c r="C11">
        <v>1</v>
      </c>
      <c r="D11">
        <f>Table29[[#This Row],[08/2024 Rating]]</f>
        <v>1</v>
      </c>
      <c r="E11">
        <f>Table29[[#This Row],[12/2024 Rating]]-Table29[[#This Row],[08/2024 Rating]]</f>
        <v>0</v>
      </c>
    </row>
    <row r="12" spans="1:5">
      <c r="A12" t="s">
        <v>16</v>
      </c>
      <c r="B12" t="s">
        <v>6</v>
      </c>
      <c r="C12">
        <v>1</v>
      </c>
      <c r="D12">
        <f>Table29[[#This Row],[08/2024 Rating]]</f>
        <v>1</v>
      </c>
      <c r="E12">
        <f>Table29[[#This Row],[12/2024 Rating]]-Table29[[#This Row],[08/2024 Rating]]</f>
        <v>0</v>
      </c>
    </row>
    <row r="13" spans="1:5">
      <c r="A13" t="s">
        <v>16</v>
      </c>
      <c r="B13" t="s">
        <v>7</v>
      </c>
      <c r="C13">
        <v>3</v>
      </c>
      <c r="D13">
        <f>Table29[[#This Row],[08/2024 Rating]]</f>
        <v>3</v>
      </c>
      <c r="E13">
        <f>Table29[[#This Row],[12/2024 Rating]]-Table29[[#This Row],[08/2024 Rating]]</f>
        <v>0</v>
      </c>
    </row>
    <row r="14" spans="1:5">
      <c r="A14" t="s">
        <v>16</v>
      </c>
      <c r="B14" t="s">
        <v>8</v>
      </c>
      <c r="C14">
        <v>1</v>
      </c>
      <c r="D14">
        <f>Table29[[#This Row],[08/2024 Rating]]</f>
        <v>1</v>
      </c>
      <c r="E14">
        <f>Table29[[#This Row],[12/2024 Rating]]-Table29[[#This Row],[08/2024 Rating]]</f>
        <v>0</v>
      </c>
    </row>
    <row r="15" spans="1:5">
      <c r="A15" t="s">
        <v>16</v>
      </c>
      <c r="B15" t="s">
        <v>9</v>
      </c>
      <c r="C15">
        <v>1</v>
      </c>
      <c r="D15">
        <f>Table29[[#This Row],[08/2024 Rating]]</f>
        <v>1</v>
      </c>
      <c r="E15">
        <f>Table29[[#This Row],[12/2024 Rating]]-Table29[[#This Row],[08/2024 Rating]]</f>
        <v>0</v>
      </c>
    </row>
    <row r="16" spans="1:5">
      <c r="A16" t="s">
        <v>16</v>
      </c>
      <c r="B16" t="s">
        <v>10</v>
      </c>
      <c r="C16">
        <v>3</v>
      </c>
      <c r="D16">
        <f>Table29[[#This Row],[08/2024 Rating]]</f>
        <v>3</v>
      </c>
      <c r="E16">
        <f>Table29[[#This Row],[12/2024 Rating]]-Table29[[#This Row],[08/2024 Rating]]</f>
        <v>0</v>
      </c>
    </row>
    <row r="17" spans="1:5">
      <c r="A17" t="s">
        <v>16</v>
      </c>
      <c r="B17" t="s">
        <v>11</v>
      </c>
      <c r="C17">
        <v>3</v>
      </c>
      <c r="D17">
        <f>Table29[[#This Row],[08/2024 Rating]]</f>
        <v>3</v>
      </c>
      <c r="E17">
        <f>Table29[[#This Row],[12/2024 Rating]]-Table29[[#This Row],[08/2024 Rating]]</f>
        <v>0</v>
      </c>
    </row>
    <row r="18" spans="1:5">
      <c r="A18" t="s">
        <v>16</v>
      </c>
      <c r="B18" t="s">
        <v>12</v>
      </c>
      <c r="C18">
        <v>3</v>
      </c>
      <c r="D18">
        <f>Table29[[#This Row],[08/2024 Rating]]</f>
        <v>3</v>
      </c>
      <c r="E18">
        <f>Table29[[#This Row],[12/2024 Rating]]-Table29[[#This Row],[08/2024 Rating]]</f>
        <v>0</v>
      </c>
    </row>
    <row r="19" spans="1:5">
      <c r="A19" t="s">
        <v>16</v>
      </c>
      <c r="B19" t="s">
        <v>13</v>
      </c>
      <c r="C19">
        <v>3</v>
      </c>
      <c r="D19">
        <f>Table29[[#This Row],[08/2024 Rating]]</f>
        <v>3</v>
      </c>
      <c r="E19">
        <f>Table29[[#This Row],[12/2024 Rating]]-Table29[[#This Row],[08/2024 Rating]]</f>
        <v>0</v>
      </c>
    </row>
    <row r="20" spans="1:5">
      <c r="A20" t="s">
        <v>16</v>
      </c>
      <c r="B20" t="s">
        <v>14</v>
      </c>
      <c r="C20">
        <v>1</v>
      </c>
      <c r="D20">
        <f>Table29[[#This Row],[08/2024 Rating]]</f>
        <v>1</v>
      </c>
      <c r="E20">
        <f>Table29[[#This Row],[12/2024 Rating]]-Table29[[#This Row],[08/2024 Rating]]</f>
        <v>0</v>
      </c>
    </row>
    <row r="21" spans="1:5">
      <c r="A21" t="s">
        <v>16</v>
      </c>
      <c r="B21" t="s">
        <v>15</v>
      </c>
      <c r="C21">
        <v>3</v>
      </c>
      <c r="D21">
        <f>Table29[[#This Row],[08/2024 Rating]]</f>
        <v>3</v>
      </c>
      <c r="E21">
        <f>Table29[[#This Row],[12/2024 Rating]]-Table29[[#This Row],[08/2024 Rating]]</f>
        <v>0</v>
      </c>
    </row>
    <row r="22" spans="1:5">
      <c r="A22" t="s">
        <v>17</v>
      </c>
      <c r="B22" t="s">
        <v>6</v>
      </c>
      <c r="C22">
        <v>3</v>
      </c>
      <c r="D22">
        <f>Table29[[#This Row],[08/2024 Rating]]</f>
        <v>3</v>
      </c>
      <c r="E22">
        <f>Table29[[#This Row],[12/2024 Rating]]-Table29[[#This Row],[08/2024 Rating]]</f>
        <v>0</v>
      </c>
    </row>
    <row r="23" spans="1:5">
      <c r="A23" t="s">
        <v>17</v>
      </c>
      <c r="B23" t="s">
        <v>7</v>
      </c>
      <c r="C23">
        <v>3</v>
      </c>
      <c r="D23">
        <f>Table29[[#This Row],[08/2024 Rating]]</f>
        <v>3</v>
      </c>
      <c r="E23">
        <f>Table29[[#This Row],[12/2024 Rating]]-Table29[[#This Row],[08/2024 Rating]]</f>
        <v>0</v>
      </c>
    </row>
    <row r="24" spans="1:5">
      <c r="A24" t="s">
        <v>17</v>
      </c>
      <c r="B24" t="s">
        <v>8</v>
      </c>
      <c r="C24">
        <v>1</v>
      </c>
      <c r="D24">
        <f>Table29[[#This Row],[08/2024 Rating]]</f>
        <v>1</v>
      </c>
      <c r="E24">
        <f>Table29[[#This Row],[12/2024 Rating]]-Table29[[#This Row],[08/2024 Rating]]</f>
        <v>0</v>
      </c>
    </row>
    <row r="25" spans="1:5">
      <c r="A25" t="s">
        <v>17</v>
      </c>
      <c r="B25" t="s">
        <v>9</v>
      </c>
      <c r="C25">
        <v>1</v>
      </c>
      <c r="D25">
        <f>Table29[[#This Row],[08/2024 Rating]]</f>
        <v>1</v>
      </c>
      <c r="E25">
        <f>Table29[[#This Row],[12/2024 Rating]]-Table29[[#This Row],[08/2024 Rating]]</f>
        <v>0</v>
      </c>
    </row>
    <row r="26" spans="1:5">
      <c r="A26" t="s">
        <v>17</v>
      </c>
      <c r="B26" t="s">
        <v>10</v>
      </c>
      <c r="C26">
        <v>3</v>
      </c>
      <c r="D26">
        <f>Table29[[#This Row],[08/2024 Rating]]</f>
        <v>3</v>
      </c>
      <c r="E26">
        <f>Table29[[#This Row],[12/2024 Rating]]-Table29[[#This Row],[08/2024 Rating]]</f>
        <v>0</v>
      </c>
    </row>
    <row r="27" spans="1:5">
      <c r="A27" t="s">
        <v>17</v>
      </c>
      <c r="B27" t="s">
        <v>11</v>
      </c>
      <c r="C27">
        <v>3</v>
      </c>
      <c r="D27">
        <f>Table29[[#This Row],[08/2024 Rating]]</f>
        <v>3</v>
      </c>
      <c r="E27">
        <f>Table29[[#This Row],[12/2024 Rating]]-Table29[[#This Row],[08/2024 Rating]]</f>
        <v>0</v>
      </c>
    </row>
    <row r="28" spans="1:5">
      <c r="A28" t="s">
        <v>17</v>
      </c>
      <c r="B28" t="s">
        <v>12</v>
      </c>
      <c r="C28">
        <v>2</v>
      </c>
      <c r="D28">
        <f>Table29[[#This Row],[08/2024 Rating]]</f>
        <v>2</v>
      </c>
      <c r="E28">
        <f>Table29[[#This Row],[12/2024 Rating]]-Table29[[#This Row],[08/2024 Rating]]</f>
        <v>0</v>
      </c>
    </row>
    <row r="29" spans="1:5">
      <c r="A29" t="s">
        <v>17</v>
      </c>
      <c r="B29" t="s">
        <v>13</v>
      </c>
      <c r="C29">
        <v>2</v>
      </c>
      <c r="D29">
        <f>Table29[[#This Row],[08/2024 Rating]]</f>
        <v>2</v>
      </c>
      <c r="E29">
        <f>Table29[[#This Row],[12/2024 Rating]]-Table29[[#This Row],[08/2024 Rating]]</f>
        <v>0</v>
      </c>
    </row>
    <row r="30" spans="1:5">
      <c r="A30" t="s">
        <v>17</v>
      </c>
      <c r="B30" t="s">
        <v>14</v>
      </c>
      <c r="C30">
        <v>2</v>
      </c>
      <c r="D30">
        <f>Table29[[#This Row],[08/2024 Rating]]</f>
        <v>2</v>
      </c>
      <c r="E30">
        <f>Table29[[#This Row],[12/2024 Rating]]-Table29[[#This Row],[08/2024 Rating]]</f>
        <v>0</v>
      </c>
    </row>
    <row r="31" spans="1:5">
      <c r="A31" t="s">
        <v>17</v>
      </c>
      <c r="B31" t="s">
        <v>15</v>
      </c>
      <c r="C31">
        <v>3</v>
      </c>
      <c r="D31">
        <f>Table29[[#This Row],[08/2024 Rating]]</f>
        <v>3</v>
      </c>
      <c r="E31">
        <f>Table29[[#This Row],[12/2024 Rating]]-Table29[[#This Row],[08/2024 Rating]]</f>
        <v>0</v>
      </c>
    </row>
    <row r="32" spans="1:5">
      <c r="A32" t="s">
        <v>18</v>
      </c>
      <c r="B32" t="s">
        <v>6</v>
      </c>
      <c r="C32">
        <v>3</v>
      </c>
      <c r="D32">
        <f>Table29[[#This Row],[08/2024 Rating]]</f>
        <v>3</v>
      </c>
      <c r="E32">
        <f>Table29[[#This Row],[12/2024 Rating]]-Table29[[#This Row],[08/2024 Rating]]</f>
        <v>0</v>
      </c>
    </row>
    <row r="33" spans="1:5">
      <c r="A33" t="s">
        <v>18</v>
      </c>
      <c r="B33" t="s">
        <v>7</v>
      </c>
      <c r="C33">
        <v>3</v>
      </c>
      <c r="D33">
        <f>Table29[[#This Row],[08/2024 Rating]]</f>
        <v>3</v>
      </c>
      <c r="E33">
        <f>Table29[[#This Row],[12/2024 Rating]]-Table29[[#This Row],[08/2024 Rating]]</f>
        <v>0</v>
      </c>
    </row>
    <row r="34" spans="1:5">
      <c r="A34" t="s">
        <v>18</v>
      </c>
      <c r="B34" t="s">
        <v>8</v>
      </c>
      <c r="C34">
        <v>3</v>
      </c>
      <c r="D34">
        <f>Table29[[#This Row],[08/2024 Rating]]</f>
        <v>3</v>
      </c>
      <c r="E34">
        <f>Table29[[#This Row],[12/2024 Rating]]-Table29[[#This Row],[08/2024 Rating]]</f>
        <v>0</v>
      </c>
    </row>
    <row r="35" spans="1:5">
      <c r="A35" t="s">
        <v>18</v>
      </c>
      <c r="B35" t="s">
        <v>9</v>
      </c>
      <c r="C35">
        <v>3</v>
      </c>
      <c r="D35">
        <f>Table29[[#This Row],[08/2024 Rating]]</f>
        <v>3</v>
      </c>
      <c r="E35">
        <f>Table29[[#This Row],[12/2024 Rating]]-Table29[[#This Row],[08/2024 Rating]]</f>
        <v>0</v>
      </c>
    </row>
    <row r="36" spans="1:5">
      <c r="A36" t="s">
        <v>18</v>
      </c>
      <c r="B36" t="s">
        <v>10</v>
      </c>
      <c r="C36">
        <v>3</v>
      </c>
      <c r="D36">
        <f>Table29[[#This Row],[08/2024 Rating]]</f>
        <v>3</v>
      </c>
      <c r="E36">
        <f>Table29[[#This Row],[12/2024 Rating]]-Table29[[#This Row],[08/2024 Rating]]</f>
        <v>0</v>
      </c>
    </row>
    <row r="37" spans="1:5">
      <c r="A37" t="s">
        <v>18</v>
      </c>
      <c r="B37" t="s">
        <v>11</v>
      </c>
      <c r="C37">
        <v>3</v>
      </c>
      <c r="D37">
        <f>Table29[[#This Row],[08/2024 Rating]]</f>
        <v>3</v>
      </c>
      <c r="E37">
        <f>Table29[[#This Row],[12/2024 Rating]]-Table29[[#This Row],[08/2024 Rating]]</f>
        <v>0</v>
      </c>
    </row>
    <row r="38" spans="1:5">
      <c r="A38" t="s">
        <v>18</v>
      </c>
      <c r="B38" t="s">
        <v>12</v>
      </c>
      <c r="C38">
        <v>3</v>
      </c>
      <c r="D38">
        <f>Table29[[#This Row],[08/2024 Rating]]</f>
        <v>3</v>
      </c>
      <c r="E38">
        <f>Table29[[#This Row],[12/2024 Rating]]-Table29[[#This Row],[08/2024 Rating]]</f>
        <v>0</v>
      </c>
    </row>
    <row r="39" spans="1:5">
      <c r="A39" t="s">
        <v>18</v>
      </c>
      <c r="B39" t="s">
        <v>13</v>
      </c>
      <c r="C39">
        <v>3</v>
      </c>
      <c r="D39">
        <f>Table29[[#This Row],[08/2024 Rating]]</f>
        <v>3</v>
      </c>
      <c r="E39">
        <f>Table29[[#This Row],[12/2024 Rating]]-Table29[[#This Row],[08/2024 Rating]]</f>
        <v>0</v>
      </c>
    </row>
    <row r="40" spans="1:5">
      <c r="A40" t="s">
        <v>18</v>
      </c>
      <c r="B40" t="s">
        <v>14</v>
      </c>
      <c r="C40">
        <v>3</v>
      </c>
      <c r="D40">
        <f>Table29[[#This Row],[08/2024 Rating]]</f>
        <v>3</v>
      </c>
      <c r="E40">
        <f>Table29[[#This Row],[12/2024 Rating]]-Table29[[#This Row],[08/2024 Rating]]</f>
        <v>0</v>
      </c>
    </row>
    <row r="41" spans="1:5">
      <c r="A41" t="s">
        <v>18</v>
      </c>
      <c r="B41" t="s">
        <v>15</v>
      </c>
      <c r="C41">
        <v>3</v>
      </c>
      <c r="D41">
        <f>Table29[[#This Row],[08/2024 Rating]]</f>
        <v>3</v>
      </c>
      <c r="E41">
        <f>Table29[[#This Row],[12/2024 Rating]]-Table29[[#This Row],[08/2024 Rating]]</f>
        <v>0</v>
      </c>
    </row>
    <row r="42" spans="1:5">
      <c r="A42" t="s">
        <v>19</v>
      </c>
      <c r="B42" t="s">
        <v>6</v>
      </c>
      <c r="C42">
        <v>3</v>
      </c>
      <c r="D42">
        <f>Table29[[#This Row],[08/2024 Rating]]</f>
        <v>3</v>
      </c>
      <c r="E42">
        <f>Table29[[#This Row],[12/2024 Rating]]-Table29[[#This Row],[08/2024 Rating]]</f>
        <v>0</v>
      </c>
    </row>
    <row r="43" spans="1:5">
      <c r="A43" t="s">
        <v>19</v>
      </c>
      <c r="B43" t="s">
        <v>7</v>
      </c>
      <c r="C43">
        <v>3</v>
      </c>
      <c r="D43">
        <f>Table29[[#This Row],[08/2024 Rating]]</f>
        <v>3</v>
      </c>
      <c r="E43">
        <f>Table29[[#This Row],[12/2024 Rating]]-Table29[[#This Row],[08/2024 Rating]]</f>
        <v>0</v>
      </c>
    </row>
    <row r="44" spans="1:5">
      <c r="A44" t="s">
        <v>19</v>
      </c>
      <c r="B44" t="s">
        <v>8</v>
      </c>
      <c r="C44">
        <v>3</v>
      </c>
      <c r="D44">
        <f>Table29[[#This Row],[08/2024 Rating]]</f>
        <v>3</v>
      </c>
      <c r="E44">
        <f>Table29[[#This Row],[12/2024 Rating]]-Table29[[#This Row],[08/2024 Rating]]</f>
        <v>0</v>
      </c>
    </row>
    <row r="45" spans="1:5">
      <c r="A45" t="s">
        <v>19</v>
      </c>
      <c r="B45" t="s">
        <v>9</v>
      </c>
      <c r="C45">
        <v>3</v>
      </c>
      <c r="D45">
        <f>Table29[[#This Row],[08/2024 Rating]]</f>
        <v>3</v>
      </c>
      <c r="E45">
        <f>Table29[[#This Row],[12/2024 Rating]]-Table29[[#This Row],[08/2024 Rating]]</f>
        <v>0</v>
      </c>
    </row>
    <row r="46" spans="1:5">
      <c r="A46" t="s">
        <v>19</v>
      </c>
      <c r="B46" t="s">
        <v>10</v>
      </c>
      <c r="C46">
        <v>3</v>
      </c>
      <c r="D46">
        <f>Table29[[#This Row],[08/2024 Rating]]</f>
        <v>3</v>
      </c>
      <c r="E46">
        <f>Table29[[#This Row],[12/2024 Rating]]-Table29[[#This Row],[08/2024 Rating]]</f>
        <v>0</v>
      </c>
    </row>
    <row r="47" spans="1:5">
      <c r="A47" t="s">
        <v>19</v>
      </c>
      <c r="B47" t="s">
        <v>11</v>
      </c>
      <c r="C47">
        <v>3</v>
      </c>
      <c r="D47">
        <f>Table29[[#This Row],[08/2024 Rating]]</f>
        <v>3</v>
      </c>
      <c r="E47">
        <f>Table29[[#This Row],[12/2024 Rating]]-Table29[[#This Row],[08/2024 Rating]]</f>
        <v>0</v>
      </c>
    </row>
    <row r="48" spans="1:5">
      <c r="A48" t="s">
        <v>19</v>
      </c>
      <c r="B48" t="s">
        <v>12</v>
      </c>
      <c r="C48">
        <v>3</v>
      </c>
      <c r="D48">
        <f>Table29[[#This Row],[08/2024 Rating]]</f>
        <v>3</v>
      </c>
      <c r="E48">
        <f>Table29[[#This Row],[12/2024 Rating]]-Table29[[#This Row],[08/2024 Rating]]</f>
        <v>0</v>
      </c>
    </row>
    <row r="49" spans="1:5">
      <c r="A49" t="s">
        <v>19</v>
      </c>
      <c r="B49" t="s">
        <v>13</v>
      </c>
      <c r="C49">
        <v>3</v>
      </c>
      <c r="D49">
        <f>Table29[[#This Row],[08/2024 Rating]]</f>
        <v>3</v>
      </c>
      <c r="E49">
        <f>Table29[[#This Row],[12/2024 Rating]]-Table29[[#This Row],[08/2024 Rating]]</f>
        <v>0</v>
      </c>
    </row>
    <row r="50" spans="1:5">
      <c r="A50" t="s">
        <v>19</v>
      </c>
      <c r="B50" t="s">
        <v>14</v>
      </c>
      <c r="C50">
        <v>3</v>
      </c>
      <c r="D50">
        <f>Table29[[#This Row],[08/2024 Rating]]</f>
        <v>3</v>
      </c>
      <c r="E50">
        <f>Table29[[#This Row],[12/2024 Rating]]-Table29[[#This Row],[08/2024 Rating]]</f>
        <v>0</v>
      </c>
    </row>
    <row r="51" spans="1:5">
      <c r="A51" t="s">
        <v>19</v>
      </c>
      <c r="B51" t="s">
        <v>15</v>
      </c>
      <c r="C51">
        <v>3</v>
      </c>
      <c r="D51">
        <f>Table29[[#This Row],[08/2024 Rating]]</f>
        <v>3</v>
      </c>
      <c r="E51">
        <f>Table29[[#This Row],[12/2024 Rating]]-Table29[[#This Row],[08/2024 Rating]]</f>
        <v>0</v>
      </c>
    </row>
    <row r="52" spans="1:5">
      <c r="A52" t="s">
        <v>20</v>
      </c>
      <c r="B52" t="s">
        <v>6</v>
      </c>
      <c r="C52">
        <v>3</v>
      </c>
      <c r="D52">
        <f>Table29[[#This Row],[08/2024 Rating]]</f>
        <v>3</v>
      </c>
      <c r="E52">
        <f>Table29[[#This Row],[12/2024 Rating]]-Table29[[#This Row],[08/2024 Rating]]</f>
        <v>0</v>
      </c>
    </row>
    <row r="53" spans="1:5">
      <c r="A53" t="s">
        <v>20</v>
      </c>
      <c r="B53" t="s">
        <v>7</v>
      </c>
      <c r="C53">
        <v>3</v>
      </c>
      <c r="D53">
        <f>Table29[[#This Row],[08/2024 Rating]]</f>
        <v>3</v>
      </c>
      <c r="E53">
        <f>Table29[[#This Row],[12/2024 Rating]]-Table29[[#This Row],[08/2024 Rating]]</f>
        <v>0</v>
      </c>
    </row>
    <row r="54" spans="1:5">
      <c r="A54" t="s">
        <v>20</v>
      </c>
      <c r="B54" t="s">
        <v>8</v>
      </c>
      <c r="C54">
        <v>1</v>
      </c>
      <c r="D54">
        <f>Table29[[#This Row],[08/2024 Rating]]</f>
        <v>1</v>
      </c>
      <c r="E54">
        <f>Table29[[#This Row],[12/2024 Rating]]-Table29[[#This Row],[08/2024 Rating]]</f>
        <v>0</v>
      </c>
    </row>
    <row r="55" spans="1:5">
      <c r="A55" t="s">
        <v>20</v>
      </c>
      <c r="B55" t="s">
        <v>9</v>
      </c>
      <c r="C55">
        <v>1</v>
      </c>
      <c r="D55">
        <f>Table29[[#This Row],[08/2024 Rating]]</f>
        <v>1</v>
      </c>
      <c r="E55">
        <f>Table29[[#This Row],[12/2024 Rating]]-Table29[[#This Row],[08/2024 Rating]]</f>
        <v>0</v>
      </c>
    </row>
    <row r="56" spans="1:5">
      <c r="A56" t="s">
        <v>20</v>
      </c>
      <c r="B56" t="s">
        <v>10</v>
      </c>
      <c r="C56">
        <v>3</v>
      </c>
      <c r="D56">
        <f>Table29[[#This Row],[08/2024 Rating]]</f>
        <v>3</v>
      </c>
      <c r="E56">
        <f>Table29[[#This Row],[12/2024 Rating]]-Table29[[#This Row],[08/2024 Rating]]</f>
        <v>0</v>
      </c>
    </row>
    <row r="57" spans="1:5">
      <c r="A57" t="s">
        <v>20</v>
      </c>
      <c r="B57" t="s">
        <v>11</v>
      </c>
      <c r="C57">
        <v>3</v>
      </c>
      <c r="D57">
        <f>Table29[[#This Row],[08/2024 Rating]]</f>
        <v>3</v>
      </c>
      <c r="E57">
        <f>Table29[[#This Row],[12/2024 Rating]]-Table29[[#This Row],[08/2024 Rating]]</f>
        <v>0</v>
      </c>
    </row>
    <row r="58" spans="1:5">
      <c r="A58" t="s">
        <v>20</v>
      </c>
      <c r="B58" t="s">
        <v>12</v>
      </c>
      <c r="C58">
        <v>3</v>
      </c>
      <c r="D58">
        <f>Table29[[#This Row],[08/2024 Rating]]</f>
        <v>3</v>
      </c>
      <c r="E58">
        <f>Table29[[#This Row],[12/2024 Rating]]-Table29[[#This Row],[08/2024 Rating]]</f>
        <v>0</v>
      </c>
    </row>
    <row r="59" spans="1:5">
      <c r="A59" t="s">
        <v>20</v>
      </c>
      <c r="B59" t="s">
        <v>13</v>
      </c>
      <c r="C59">
        <v>3</v>
      </c>
      <c r="D59">
        <f>Table29[[#This Row],[08/2024 Rating]]</f>
        <v>3</v>
      </c>
      <c r="E59">
        <f>Table29[[#This Row],[12/2024 Rating]]-Table29[[#This Row],[08/2024 Rating]]</f>
        <v>0</v>
      </c>
    </row>
    <row r="60" spans="1:5">
      <c r="A60" t="s">
        <v>20</v>
      </c>
      <c r="B60" t="s">
        <v>14</v>
      </c>
      <c r="C60">
        <v>3</v>
      </c>
      <c r="D60">
        <f>Table29[[#This Row],[08/2024 Rating]]</f>
        <v>3</v>
      </c>
      <c r="E60">
        <f>Table29[[#This Row],[12/2024 Rating]]-Table29[[#This Row],[08/2024 Rating]]</f>
        <v>0</v>
      </c>
    </row>
    <row r="61" spans="1:5">
      <c r="A61" t="s">
        <v>20</v>
      </c>
      <c r="B61" t="s">
        <v>15</v>
      </c>
      <c r="C61">
        <v>3</v>
      </c>
      <c r="D61">
        <f>Table29[[#This Row],[08/2024 Rating]]</f>
        <v>3</v>
      </c>
      <c r="E61">
        <f>Table29[[#This Row],[12/2024 Rating]]-Table29[[#This Row],[08/2024 Rating]]</f>
        <v>0</v>
      </c>
    </row>
    <row r="62" spans="1:5">
      <c r="A62" t="s">
        <v>21</v>
      </c>
      <c r="B62" t="s">
        <v>6</v>
      </c>
      <c r="C62">
        <v>3</v>
      </c>
      <c r="D62">
        <f>Table29[[#This Row],[08/2024 Rating]]</f>
        <v>3</v>
      </c>
      <c r="E62">
        <f>Table29[[#This Row],[12/2024 Rating]]-Table29[[#This Row],[08/2024 Rating]]</f>
        <v>0</v>
      </c>
    </row>
    <row r="63" spans="1:5">
      <c r="A63" t="s">
        <v>21</v>
      </c>
      <c r="B63" t="s">
        <v>7</v>
      </c>
      <c r="C63">
        <v>3</v>
      </c>
      <c r="D63">
        <f>Table29[[#This Row],[08/2024 Rating]]</f>
        <v>3</v>
      </c>
      <c r="E63">
        <f>Table29[[#This Row],[12/2024 Rating]]-Table29[[#This Row],[08/2024 Rating]]</f>
        <v>0</v>
      </c>
    </row>
    <row r="64" spans="1:5">
      <c r="A64" t="s">
        <v>21</v>
      </c>
      <c r="B64" t="s">
        <v>8</v>
      </c>
      <c r="C64">
        <v>1</v>
      </c>
      <c r="D64">
        <f>Table29[[#This Row],[08/2024 Rating]]</f>
        <v>1</v>
      </c>
      <c r="E64">
        <f>Table29[[#This Row],[12/2024 Rating]]-Table29[[#This Row],[08/2024 Rating]]</f>
        <v>0</v>
      </c>
    </row>
    <row r="65" spans="1:5">
      <c r="A65" t="s">
        <v>21</v>
      </c>
      <c r="B65" t="s">
        <v>9</v>
      </c>
      <c r="C65">
        <v>1</v>
      </c>
      <c r="D65">
        <f>Table29[[#This Row],[08/2024 Rating]]</f>
        <v>1</v>
      </c>
      <c r="E65">
        <f>Table29[[#This Row],[12/2024 Rating]]-Table29[[#This Row],[08/2024 Rating]]</f>
        <v>0</v>
      </c>
    </row>
    <row r="66" spans="1:5">
      <c r="A66" t="s">
        <v>21</v>
      </c>
      <c r="B66" t="s">
        <v>10</v>
      </c>
      <c r="C66">
        <v>3</v>
      </c>
      <c r="D66">
        <f>Table29[[#This Row],[08/2024 Rating]]</f>
        <v>3</v>
      </c>
      <c r="E66">
        <f>Table29[[#This Row],[12/2024 Rating]]-Table29[[#This Row],[08/2024 Rating]]</f>
        <v>0</v>
      </c>
    </row>
    <row r="67" spans="1:5">
      <c r="A67" t="s">
        <v>21</v>
      </c>
      <c r="B67" t="s">
        <v>11</v>
      </c>
      <c r="C67">
        <v>3</v>
      </c>
      <c r="D67">
        <f>Table29[[#This Row],[08/2024 Rating]]</f>
        <v>3</v>
      </c>
      <c r="E67">
        <f>Table29[[#This Row],[12/2024 Rating]]-Table29[[#This Row],[08/2024 Rating]]</f>
        <v>0</v>
      </c>
    </row>
    <row r="68" spans="1:5">
      <c r="A68" t="s">
        <v>21</v>
      </c>
      <c r="B68" t="s">
        <v>12</v>
      </c>
      <c r="C68">
        <v>3</v>
      </c>
      <c r="D68">
        <f>Table29[[#This Row],[08/2024 Rating]]</f>
        <v>3</v>
      </c>
      <c r="E68">
        <f>Table29[[#This Row],[12/2024 Rating]]-Table29[[#This Row],[08/2024 Rating]]</f>
        <v>0</v>
      </c>
    </row>
    <row r="69" spans="1:5">
      <c r="A69" t="s">
        <v>21</v>
      </c>
      <c r="B69" t="s">
        <v>13</v>
      </c>
      <c r="C69">
        <v>3</v>
      </c>
      <c r="D69">
        <f>Table29[[#This Row],[08/2024 Rating]]</f>
        <v>3</v>
      </c>
      <c r="E69">
        <f>Table29[[#This Row],[12/2024 Rating]]-Table29[[#This Row],[08/2024 Rating]]</f>
        <v>0</v>
      </c>
    </row>
    <row r="70" spans="1:5">
      <c r="A70" t="s">
        <v>21</v>
      </c>
      <c r="B70" t="s">
        <v>14</v>
      </c>
      <c r="C70">
        <v>3</v>
      </c>
      <c r="D70">
        <f>Table29[[#This Row],[08/2024 Rating]]</f>
        <v>3</v>
      </c>
      <c r="E70">
        <f>Table29[[#This Row],[12/2024 Rating]]-Table29[[#This Row],[08/2024 Rating]]</f>
        <v>0</v>
      </c>
    </row>
    <row r="71" spans="1:5">
      <c r="A71" t="s">
        <v>21</v>
      </c>
      <c r="B71" t="s">
        <v>15</v>
      </c>
      <c r="C71">
        <v>3</v>
      </c>
      <c r="D71">
        <f>Table29[[#This Row],[08/2024 Rating]]</f>
        <v>3</v>
      </c>
      <c r="E71">
        <f>Table29[[#This Row],[12/2024 Rating]]-Table29[[#This Row],[08/2024 Rating]]</f>
        <v>0</v>
      </c>
    </row>
    <row r="72" spans="1:5">
      <c r="A72" t="s">
        <v>22</v>
      </c>
      <c r="B72" t="s">
        <v>6</v>
      </c>
      <c r="C72">
        <v>3</v>
      </c>
      <c r="D72">
        <f>Table29[[#This Row],[08/2024 Rating]]</f>
        <v>3</v>
      </c>
      <c r="E72">
        <f>Table29[[#This Row],[12/2024 Rating]]-Table29[[#This Row],[08/2024 Rating]]</f>
        <v>0</v>
      </c>
    </row>
    <row r="73" spans="1:5">
      <c r="A73" t="s">
        <v>22</v>
      </c>
      <c r="B73" t="s">
        <v>7</v>
      </c>
      <c r="C73">
        <v>3</v>
      </c>
      <c r="D73">
        <f>Table29[[#This Row],[08/2024 Rating]]</f>
        <v>3</v>
      </c>
      <c r="E73">
        <f>Table29[[#This Row],[12/2024 Rating]]-Table29[[#This Row],[08/2024 Rating]]</f>
        <v>0</v>
      </c>
    </row>
    <row r="74" spans="1:5">
      <c r="A74" t="s">
        <v>22</v>
      </c>
      <c r="B74" t="s">
        <v>8</v>
      </c>
      <c r="C74">
        <v>1</v>
      </c>
      <c r="D74">
        <f>Table29[[#This Row],[08/2024 Rating]]</f>
        <v>1</v>
      </c>
      <c r="E74">
        <f>Table29[[#This Row],[12/2024 Rating]]-Table29[[#This Row],[08/2024 Rating]]</f>
        <v>0</v>
      </c>
    </row>
    <row r="75" spans="1:5">
      <c r="A75" t="s">
        <v>22</v>
      </c>
      <c r="B75" t="s">
        <v>9</v>
      </c>
      <c r="C75">
        <v>1</v>
      </c>
      <c r="D75">
        <f>Table29[[#This Row],[08/2024 Rating]]</f>
        <v>1</v>
      </c>
      <c r="E75">
        <f>Table29[[#This Row],[12/2024 Rating]]-Table29[[#This Row],[08/2024 Rating]]</f>
        <v>0</v>
      </c>
    </row>
    <row r="76" spans="1:5">
      <c r="A76" t="s">
        <v>22</v>
      </c>
      <c r="B76" t="s">
        <v>10</v>
      </c>
      <c r="C76">
        <v>3</v>
      </c>
      <c r="D76">
        <f>Table29[[#This Row],[08/2024 Rating]]</f>
        <v>3</v>
      </c>
      <c r="E76">
        <f>Table29[[#This Row],[12/2024 Rating]]-Table29[[#This Row],[08/2024 Rating]]</f>
        <v>0</v>
      </c>
    </row>
    <row r="77" spans="1:5">
      <c r="A77" t="s">
        <v>22</v>
      </c>
      <c r="B77" t="s">
        <v>11</v>
      </c>
      <c r="C77">
        <v>3</v>
      </c>
      <c r="D77">
        <f>Table29[[#This Row],[08/2024 Rating]]</f>
        <v>3</v>
      </c>
      <c r="E77">
        <f>Table29[[#This Row],[12/2024 Rating]]-Table29[[#This Row],[08/2024 Rating]]</f>
        <v>0</v>
      </c>
    </row>
    <row r="78" spans="1:5">
      <c r="A78" t="s">
        <v>22</v>
      </c>
      <c r="B78" t="s">
        <v>12</v>
      </c>
      <c r="C78">
        <v>3</v>
      </c>
      <c r="D78">
        <f>Table29[[#This Row],[08/2024 Rating]]</f>
        <v>3</v>
      </c>
      <c r="E78">
        <f>Table29[[#This Row],[12/2024 Rating]]-Table29[[#This Row],[08/2024 Rating]]</f>
        <v>0</v>
      </c>
    </row>
    <row r="79" spans="1:5">
      <c r="A79" t="s">
        <v>22</v>
      </c>
      <c r="B79" t="s">
        <v>13</v>
      </c>
      <c r="C79">
        <v>3</v>
      </c>
      <c r="D79">
        <f>Table29[[#This Row],[08/2024 Rating]]</f>
        <v>3</v>
      </c>
      <c r="E79">
        <f>Table29[[#This Row],[12/2024 Rating]]-Table29[[#This Row],[08/2024 Rating]]</f>
        <v>0</v>
      </c>
    </row>
    <row r="80" spans="1:5">
      <c r="A80" t="s">
        <v>22</v>
      </c>
      <c r="B80" t="s">
        <v>14</v>
      </c>
      <c r="C80">
        <v>3</v>
      </c>
      <c r="D80">
        <f>Table29[[#This Row],[08/2024 Rating]]</f>
        <v>3</v>
      </c>
      <c r="E80">
        <f>Table29[[#This Row],[12/2024 Rating]]-Table29[[#This Row],[08/2024 Rating]]</f>
        <v>0</v>
      </c>
    </row>
    <row r="81" spans="1:5">
      <c r="A81" t="s">
        <v>22</v>
      </c>
      <c r="B81" t="s">
        <v>15</v>
      </c>
      <c r="C81">
        <v>3</v>
      </c>
      <c r="D81">
        <f>Table29[[#This Row],[08/2024 Rating]]</f>
        <v>3</v>
      </c>
      <c r="E81">
        <f>Table29[[#This Row],[12/2024 Rating]]-Table29[[#This Row],[08/2024 Rating]]</f>
        <v>0</v>
      </c>
    </row>
    <row r="82" spans="1:5">
      <c r="A82" t="s">
        <v>23</v>
      </c>
      <c r="B82" t="s">
        <v>6</v>
      </c>
      <c r="C82">
        <v>3</v>
      </c>
      <c r="D82">
        <f>Table29[[#This Row],[08/2024 Rating]]</f>
        <v>3</v>
      </c>
      <c r="E82">
        <f>Table29[[#This Row],[12/2024 Rating]]-Table29[[#This Row],[08/2024 Rating]]</f>
        <v>0</v>
      </c>
    </row>
    <row r="83" spans="1:5">
      <c r="A83" t="s">
        <v>23</v>
      </c>
      <c r="B83" t="s">
        <v>7</v>
      </c>
      <c r="C83">
        <v>3</v>
      </c>
      <c r="D83">
        <f>Table29[[#This Row],[08/2024 Rating]]</f>
        <v>3</v>
      </c>
      <c r="E83">
        <f>Table29[[#This Row],[12/2024 Rating]]-Table29[[#This Row],[08/2024 Rating]]</f>
        <v>0</v>
      </c>
    </row>
    <row r="84" spans="1:5">
      <c r="A84" t="s">
        <v>23</v>
      </c>
      <c r="B84" t="s">
        <v>8</v>
      </c>
      <c r="C84">
        <v>1</v>
      </c>
      <c r="D84">
        <f>Table29[[#This Row],[08/2024 Rating]]</f>
        <v>1</v>
      </c>
      <c r="E84">
        <f>Table29[[#This Row],[12/2024 Rating]]-Table29[[#This Row],[08/2024 Rating]]</f>
        <v>0</v>
      </c>
    </row>
    <row r="85" spans="1:5">
      <c r="A85" t="s">
        <v>23</v>
      </c>
      <c r="B85" t="s">
        <v>9</v>
      </c>
      <c r="C85">
        <v>1</v>
      </c>
      <c r="D85">
        <f>Table29[[#This Row],[08/2024 Rating]]</f>
        <v>1</v>
      </c>
      <c r="E85">
        <f>Table29[[#This Row],[12/2024 Rating]]-Table29[[#This Row],[08/2024 Rating]]</f>
        <v>0</v>
      </c>
    </row>
    <row r="86" spans="1:5">
      <c r="A86" t="s">
        <v>23</v>
      </c>
      <c r="B86" t="s">
        <v>10</v>
      </c>
      <c r="C86">
        <v>3</v>
      </c>
      <c r="D86">
        <f>Table29[[#This Row],[08/2024 Rating]]</f>
        <v>3</v>
      </c>
      <c r="E86">
        <f>Table29[[#This Row],[12/2024 Rating]]-Table29[[#This Row],[08/2024 Rating]]</f>
        <v>0</v>
      </c>
    </row>
    <row r="87" spans="1:5">
      <c r="A87" t="s">
        <v>23</v>
      </c>
      <c r="B87" t="s">
        <v>11</v>
      </c>
      <c r="C87">
        <v>3</v>
      </c>
      <c r="D87">
        <f>Table29[[#This Row],[08/2024 Rating]]</f>
        <v>3</v>
      </c>
      <c r="E87">
        <f>Table29[[#This Row],[12/2024 Rating]]-Table29[[#This Row],[08/2024 Rating]]</f>
        <v>0</v>
      </c>
    </row>
    <row r="88" spans="1:5">
      <c r="A88" t="s">
        <v>23</v>
      </c>
      <c r="B88" t="s">
        <v>12</v>
      </c>
      <c r="C88">
        <v>3</v>
      </c>
      <c r="D88">
        <f>Table29[[#This Row],[08/2024 Rating]]</f>
        <v>3</v>
      </c>
      <c r="E88">
        <f>Table29[[#This Row],[12/2024 Rating]]-Table29[[#This Row],[08/2024 Rating]]</f>
        <v>0</v>
      </c>
    </row>
    <row r="89" spans="1:5">
      <c r="A89" t="s">
        <v>23</v>
      </c>
      <c r="B89" t="s">
        <v>13</v>
      </c>
      <c r="C89">
        <v>1</v>
      </c>
      <c r="D89">
        <f>Table29[[#This Row],[08/2024 Rating]]</f>
        <v>1</v>
      </c>
      <c r="E89">
        <f>Table29[[#This Row],[12/2024 Rating]]-Table29[[#This Row],[08/2024 Rating]]</f>
        <v>0</v>
      </c>
    </row>
    <row r="90" spans="1:5">
      <c r="A90" t="s">
        <v>23</v>
      </c>
      <c r="B90" t="s">
        <v>14</v>
      </c>
      <c r="C90">
        <v>3</v>
      </c>
      <c r="D90">
        <f>Table29[[#This Row],[08/2024 Rating]]</f>
        <v>3</v>
      </c>
      <c r="E90">
        <f>Table29[[#This Row],[12/2024 Rating]]-Table29[[#This Row],[08/2024 Rating]]</f>
        <v>0</v>
      </c>
    </row>
    <row r="91" spans="1:5">
      <c r="A91" t="s">
        <v>23</v>
      </c>
      <c r="B91" t="s">
        <v>15</v>
      </c>
      <c r="C91">
        <v>3</v>
      </c>
      <c r="D91">
        <f>Table29[[#This Row],[08/2024 Rating]]</f>
        <v>3</v>
      </c>
      <c r="E91">
        <f>Table29[[#This Row],[12/2024 Rating]]-Table29[[#This Row],[08/2024 Rating]]</f>
        <v>0</v>
      </c>
    </row>
    <row r="92" spans="1:5">
      <c r="A92" t="s">
        <v>24</v>
      </c>
      <c r="B92" t="s">
        <v>6</v>
      </c>
      <c r="C92">
        <v>3</v>
      </c>
      <c r="D92">
        <f>Table29[[#This Row],[08/2024 Rating]]</f>
        <v>3</v>
      </c>
      <c r="E92">
        <f>Table29[[#This Row],[12/2024 Rating]]-Table29[[#This Row],[08/2024 Rating]]</f>
        <v>0</v>
      </c>
    </row>
    <row r="93" spans="1:5">
      <c r="A93" t="s">
        <v>24</v>
      </c>
      <c r="B93" t="s">
        <v>7</v>
      </c>
      <c r="C93">
        <v>3</v>
      </c>
      <c r="D93">
        <f>Table29[[#This Row],[08/2024 Rating]]</f>
        <v>3</v>
      </c>
      <c r="E93">
        <f>Table29[[#This Row],[12/2024 Rating]]-Table29[[#This Row],[08/2024 Rating]]</f>
        <v>0</v>
      </c>
    </row>
    <row r="94" spans="1:5">
      <c r="A94" t="s">
        <v>24</v>
      </c>
      <c r="B94" t="s">
        <v>8</v>
      </c>
      <c r="C94">
        <v>1</v>
      </c>
      <c r="D94">
        <f>Table29[[#This Row],[08/2024 Rating]]</f>
        <v>1</v>
      </c>
      <c r="E94">
        <f>Table29[[#This Row],[12/2024 Rating]]-Table29[[#This Row],[08/2024 Rating]]</f>
        <v>0</v>
      </c>
    </row>
    <row r="95" spans="1:5">
      <c r="A95" t="s">
        <v>24</v>
      </c>
      <c r="B95" t="s">
        <v>9</v>
      </c>
      <c r="C95">
        <v>1</v>
      </c>
      <c r="D95">
        <f>Table29[[#This Row],[08/2024 Rating]]</f>
        <v>1</v>
      </c>
      <c r="E95">
        <f>Table29[[#This Row],[12/2024 Rating]]-Table29[[#This Row],[08/2024 Rating]]</f>
        <v>0</v>
      </c>
    </row>
    <row r="96" spans="1:5">
      <c r="A96" t="s">
        <v>24</v>
      </c>
      <c r="B96" t="s">
        <v>10</v>
      </c>
      <c r="C96">
        <v>1</v>
      </c>
      <c r="D96">
        <f>Table29[[#This Row],[08/2024 Rating]]</f>
        <v>1</v>
      </c>
      <c r="E96">
        <f>Table29[[#This Row],[12/2024 Rating]]-Table29[[#This Row],[08/2024 Rating]]</f>
        <v>0</v>
      </c>
    </row>
    <row r="97" spans="1:5">
      <c r="A97" t="s">
        <v>24</v>
      </c>
      <c r="B97" t="s">
        <v>11</v>
      </c>
      <c r="C97">
        <v>3</v>
      </c>
      <c r="D97">
        <f>Table29[[#This Row],[08/2024 Rating]]</f>
        <v>3</v>
      </c>
      <c r="E97">
        <f>Table29[[#This Row],[12/2024 Rating]]-Table29[[#This Row],[08/2024 Rating]]</f>
        <v>0</v>
      </c>
    </row>
    <row r="98" spans="1:5">
      <c r="A98" t="s">
        <v>24</v>
      </c>
      <c r="B98" t="s">
        <v>12</v>
      </c>
      <c r="C98">
        <v>1</v>
      </c>
      <c r="D98">
        <f>Table29[[#This Row],[08/2024 Rating]]</f>
        <v>1</v>
      </c>
      <c r="E98">
        <f>Table29[[#This Row],[12/2024 Rating]]-Table29[[#This Row],[08/2024 Rating]]</f>
        <v>0</v>
      </c>
    </row>
    <row r="99" spans="1:5">
      <c r="A99" t="s">
        <v>24</v>
      </c>
      <c r="B99" t="s">
        <v>13</v>
      </c>
      <c r="C99">
        <v>3</v>
      </c>
      <c r="D99">
        <f>Table29[[#This Row],[08/2024 Rating]]</f>
        <v>3</v>
      </c>
      <c r="E99">
        <f>Table29[[#This Row],[12/2024 Rating]]-Table29[[#This Row],[08/2024 Rating]]</f>
        <v>0</v>
      </c>
    </row>
    <row r="100" spans="1:5">
      <c r="A100" t="s">
        <v>24</v>
      </c>
      <c r="B100" t="s">
        <v>14</v>
      </c>
      <c r="C100">
        <v>1</v>
      </c>
      <c r="D100">
        <f>Table29[[#This Row],[08/2024 Rating]]</f>
        <v>1</v>
      </c>
      <c r="E100">
        <f>Table29[[#This Row],[12/2024 Rating]]-Table29[[#This Row],[08/2024 Rating]]</f>
        <v>0</v>
      </c>
    </row>
    <row r="101" spans="1:5">
      <c r="A101" t="s">
        <v>24</v>
      </c>
      <c r="B101" t="s">
        <v>15</v>
      </c>
      <c r="C101">
        <v>3</v>
      </c>
      <c r="D101">
        <f>Table29[[#This Row],[08/2024 Rating]]</f>
        <v>3</v>
      </c>
      <c r="E101">
        <f>Table29[[#This Row],[12/2024 Rating]]-Table29[[#This Row],[08/2024 Rating]]</f>
        <v>0</v>
      </c>
    </row>
    <row r="102" spans="1:5">
      <c r="A102" t="s">
        <v>25</v>
      </c>
      <c r="B102" t="s">
        <v>6</v>
      </c>
      <c r="C102">
        <v>3</v>
      </c>
      <c r="D102">
        <f>Table29[[#This Row],[08/2024 Rating]]</f>
        <v>3</v>
      </c>
      <c r="E102">
        <f>Table29[[#This Row],[12/2024 Rating]]-Table29[[#This Row],[08/2024 Rating]]</f>
        <v>0</v>
      </c>
    </row>
    <row r="103" spans="1:5">
      <c r="A103" t="s">
        <v>25</v>
      </c>
      <c r="B103" t="s">
        <v>7</v>
      </c>
      <c r="C103">
        <v>1</v>
      </c>
      <c r="D103">
        <f>Table29[[#This Row],[08/2024 Rating]]</f>
        <v>1</v>
      </c>
      <c r="E103">
        <f>Table29[[#This Row],[12/2024 Rating]]-Table29[[#This Row],[08/2024 Rating]]</f>
        <v>0</v>
      </c>
    </row>
    <row r="104" spans="1:5">
      <c r="A104" t="s">
        <v>25</v>
      </c>
      <c r="B104" t="s">
        <v>8</v>
      </c>
      <c r="C104">
        <v>1</v>
      </c>
      <c r="D104">
        <f>Table29[[#This Row],[08/2024 Rating]]</f>
        <v>1</v>
      </c>
      <c r="E104">
        <f>Table29[[#This Row],[12/2024 Rating]]-Table29[[#This Row],[08/2024 Rating]]</f>
        <v>0</v>
      </c>
    </row>
    <row r="105" spans="1:5">
      <c r="A105" t="s">
        <v>25</v>
      </c>
      <c r="B105" t="s">
        <v>9</v>
      </c>
      <c r="C105">
        <v>1</v>
      </c>
      <c r="D105">
        <f>Table29[[#This Row],[08/2024 Rating]]</f>
        <v>1</v>
      </c>
      <c r="E105">
        <f>Table29[[#This Row],[12/2024 Rating]]-Table29[[#This Row],[08/2024 Rating]]</f>
        <v>0</v>
      </c>
    </row>
    <row r="106" spans="1:5">
      <c r="A106" t="s">
        <v>25</v>
      </c>
      <c r="B106" t="s">
        <v>10</v>
      </c>
      <c r="C106">
        <v>3</v>
      </c>
      <c r="D106">
        <f>Table29[[#This Row],[08/2024 Rating]]</f>
        <v>3</v>
      </c>
      <c r="E106">
        <f>Table29[[#This Row],[12/2024 Rating]]-Table29[[#This Row],[08/2024 Rating]]</f>
        <v>0</v>
      </c>
    </row>
    <row r="107" spans="1:5">
      <c r="A107" t="s">
        <v>25</v>
      </c>
      <c r="B107" t="s">
        <v>11</v>
      </c>
      <c r="C107">
        <v>3</v>
      </c>
      <c r="D107">
        <f>Table29[[#This Row],[08/2024 Rating]]</f>
        <v>3</v>
      </c>
      <c r="E107">
        <f>Table29[[#This Row],[12/2024 Rating]]-Table29[[#This Row],[08/2024 Rating]]</f>
        <v>0</v>
      </c>
    </row>
    <row r="108" spans="1:5">
      <c r="A108" t="s">
        <v>25</v>
      </c>
      <c r="B108" t="s">
        <v>12</v>
      </c>
      <c r="C108">
        <v>3</v>
      </c>
      <c r="D108">
        <f>Table29[[#This Row],[08/2024 Rating]]</f>
        <v>3</v>
      </c>
      <c r="E108">
        <f>Table29[[#This Row],[12/2024 Rating]]-Table29[[#This Row],[08/2024 Rating]]</f>
        <v>0</v>
      </c>
    </row>
    <row r="109" spans="1:5">
      <c r="A109" t="s">
        <v>25</v>
      </c>
      <c r="B109" t="s">
        <v>13</v>
      </c>
      <c r="C109">
        <v>3</v>
      </c>
      <c r="D109">
        <f>Table29[[#This Row],[08/2024 Rating]]</f>
        <v>3</v>
      </c>
      <c r="E109">
        <f>Table29[[#This Row],[12/2024 Rating]]-Table29[[#This Row],[08/2024 Rating]]</f>
        <v>0</v>
      </c>
    </row>
    <row r="110" spans="1:5">
      <c r="A110" t="s">
        <v>25</v>
      </c>
      <c r="B110" t="s">
        <v>14</v>
      </c>
      <c r="C110">
        <v>3</v>
      </c>
      <c r="D110">
        <f>Table29[[#This Row],[08/2024 Rating]]</f>
        <v>3</v>
      </c>
      <c r="E110">
        <f>Table29[[#This Row],[12/2024 Rating]]-Table29[[#This Row],[08/2024 Rating]]</f>
        <v>0</v>
      </c>
    </row>
    <row r="111" spans="1:5">
      <c r="A111" t="s">
        <v>25</v>
      </c>
      <c r="B111" t="s">
        <v>15</v>
      </c>
      <c r="C111">
        <v>3</v>
      </c>
      <c r="D111">
        <f>Table29[[#This Row],[08/2024 Rating]]</f>
        <v>3</v>
      </c>
      <c r="E111">
        <f>Table29[[#This Row],[12/2024 Rating]]-Table29[[#This Row],[08/2024 Rating]]</f>
        <v>0</v>
      </c>
    </row>
    <row r="112" spans="1:5">
      <c r="A112" t="s">
        <v>26</v>
      </c>
      <c r="B112" t="s">
        <v>6</v>
      </c>
      <c r="C112">
        <v>2</v>
      </c>
      <c r="D112">
        <v>1</v>
      </c>
      <c r="E112" s="7">
        <f>Table29[[#This Row],[12/2024 Rating]]-Table29[[#This Row],[08/2024 Rating]]</f>
        <v>-1</v>
      </c>
    </row>
    <row r="113" spans="1:5">
      <c r="A113" t="s">
        <v>26</v>
      </c>
      <c r="B113" t="s">
        <v>7</v>
      </c>
      <c r="C113">
        <v>1</v>
      </c>
      <c r="D113">
        <f>Table29[[#This Row],[08/2024 Rating]]</f>
        <v>1</v>
      </c>
      <c r="E113">
        <f>Table29[[#This Row],[12/2024 Rating]]-Table29[[#This Row],[08/2024 Rating]]</f>
        <v>0</v>
      </c>
    </row>
    <row r="114" spans="1:5">
      <c r="A114" t="s">
        <v>26</v>
      </c>
      <c r="B114" t="s">
        <v>8</v>
      </c>
      <c r="C114">
        <v>1</v>
      </c>
      <c r="D114">
        <f>Table29[[#This Row],[08/2024 Rating]]</f>
        <v>1</v>
      </c>
      <c r="E114">
        <f>Table29[[#This Row],[12/2024 Rating]]-Table29[[#This Row],[08/2024 Rating]]</f>
        <v>0</v>
      </c>
    </row>
    <row r="115" spans="1:5">
      <c r="A115" t="s">
        <v>26</v>
      </c>
      <c r="B115" t="s">
        <v>9</v>
      </c>
      <c r="C115">
        <v>1</v>
      </c>
      <c r="D115">
        <f>Table29[[#This Row],[08/2024 Rating]]</f>
        <v>1</v>
      </c>
      <c r="E115">
        <f>Table29[[#This Row],[12/2024 Rating]]-Table29[[#This Row],[08/2024 Rating]]</f>
        <v>0</v>
      </c>
    </row>
    <row r="116" spans="1:5">
      <c r="A116" t="s">
        <v>26</v>
      </c>
      <c r="B116" t="s">
        <v>10</v>
      </c>
      <c r="C116">
        <v>2</v>
      </c>
      <c r="D116">
        <v>1</v>
      </c>
      <c r="E116" s="7">
        <f>Table29[[#This Row],[12/2024 Rating]]-Table29[[#This Row],[08/2024 Rating]]</f>
        <v>-1</v>
      </c>
    </row>
    <row r="117" spans="1:5">
      <c r="A117" t="s">
        <v>26</v>
      </c>
      <c r="B117" t="s">
        <v>11</v>
      </c>
      <c r="C117">
        <v>2</v>
      </c>
      <c r="D117">
        <v>1</v>
      </c>
      <c r="E117" s="7">
        <f>Table29[[#This Row],[12/2024 Rating]]-Table29[[#This Row],[08/2024 Rating]]</f>
        <v>-1</v>
      </c>
    </row>
    <row r="118" spans="1:5">
      <c r="A118" t="s">
        <v>26</v>
      </c>
      <c r="B118" t="s">
        <v>12</v>
      </c>
      <c r="C118">
        <v>2</v>
      </c>
      <c r="D118">
        <v>1</v>
      </c>
      <c r="E118" s="7">
        <f>Table29[[#This Row],[12/2024 Rating]]-Table29[[#This Row],[08/2024 Rating]]</f>
        <v>-1</v>
      </c>
    </row>
    <row r="119" spans="1:5">
      <c r="A119" t="s">
        <v>26</v>
      </c>
      <c r="B119" t="s">
        <v>13</v>
      </c>
      <c r="C119">
        <v>2</v>
      </c>
      <c r="D119">
        <v>1</v>
      </c>
      <c r="E119" s="7">
        <f>Table29[[#This Row],[12/2024 Rating]]-Table29[[#This Row],[08/2024 Rating]]</f>
        <v>-1</v>
      </c>
    </row>
    <row r="120" spans="1:5">
      <c r="A120" t="s">
        <v>26</v>
      </c>
      <c r="B120" t="s">
        <v>14</v>
      </c>
      <c r="C120">
        <v>2</v>
      </c>
      <c r="D120">
        <v>1</v>
      </c>
      <c r="E120" s="7">
        <f>Table29[[#This Row],[12/2024 Rating]]-Table29[[#This Row],[08/2024 Rating]]</f>
        <v>-1</v>
      </c>
    </row>
    <row r="121" spans="1:5">
      <c r="A121" t="s">
        <v>26</v>
      </c>
      <c r="B121" t="s">
        <v>15</v>
      </c>
      <c r="C121">
        <v>2</v>
      </c>
      <c r="D121">
        <v>1</v>
      </c>
      <c r="E121" s="7">
        <f>Table29[[#This Row],[12/2024 Rating]]-Table29[[#This Row],[08/2024 Rating]]</f>
        <v>-1</v>
      </c>
    </row>
    <row r="122" spans="1:5">
      <c r="A122" t="s">
        <v>27</v>
      </c>
      <c r="B122" t="s">
        <v>6</v>
      </c>
      <c r="C122">
        <v>1</v>
      </c>
      <c r="D122">
        <f>Table29[[#This Row],[08/2024 Rating]]</f>
        <v>1</v>
      </c>
      <c r="E122">
        <f>Table29[[#This Row],[12/2024 Rating]]-Table29[[#This Row],[08/2024 Rating]]</f>
        <v>0</v>
      </c>
    </row>
    <row r="123" spans="1:5">
      <c r="A123" t="s">
        <v>27</v>
      </c>
      <c r="B123" t="s">
        <v>7</v>
      </c>
      <c r="C123">
        <v>3</v>
      </c>
      <c r="D123">
        <f>Table29[[#This Row],[08/2024 Rating]]</f>
        <v>3</v>
      </c>
      <c r="E123">
        <f>Table29[[#This Row],[12/2024 Rating]]-Table29[[#This Row],[08/2024 Rating]]</f>
        <v>0</v>
      </c>
    </row>
    <row r="124" spans="1:5">
      <c r="A124" t="s">
        <v>27</v>
      </c>
      <c r="B124" t="s">
        <v>8</v>
      </c>
      <c r="C124">
        <v>1</v>
      </c>
      <c r="D124">
        <f>Table29[[#This Row],[08/2024 Rating]]</f>
        <v>1</v>
      </c>
      <c r="E124">
        <f>Table29[[#This Row],[12/2024 Rating]]-Table29[[#This Row],[08/2024 Rating]]</f>
        <v>0</v>
      </c>
    </row>
    <row r="125" spans="1:5">
      <c r="A125" t="s">
        <v>27</v>
      </c>
      <c r="B125" t="s">
        <v>9</v>
      </c>
      <c r="C125">
        <v>1</v>
      </c>
      <c r="D125">
        <f>Table29[[#This Row],[08/2024 Rating]]</f>
        <v>1</v>
      </c>
      <c r="E125">
        <f>Table29[[#This Row],[12/2024 Rating]]-Table29[[#This Row],[08/2024 Rating]]</f>
        <v>0</v>
      </c>
    </row>
    <row r="126" spans="1:5">
      <c r="A126" t="s">
        <v>27</v>
      </c>
      <c r="B126" t="s">
        <v>10</v>
      </c>
      <c r="C126">
        <v>1</v>
      </c>
      <c r="D126">
        <f>Table29[[#This Row],[08/2024 Rating]]</f>
        <v>1</v>
      </c>
      <c r="E126">
        <f>Table29[[#This Row],[12/2024 Rating]]-Table29[[#This Row],[08/2024 Rating]]</f>
        <v>0</v>
      </c>
    </row>
    <row r="127" spans="1:5">
      <c r="A127" t="s">
        <v>27</v>
      </c>
      <c r="B127" t="s">
        <v>11</v>
      </c>
      <c r="C127">
        <v>3</v>
      </c>
      <c r="D127">
        <f>Table29[[#This Row],[08/2024 Rating]]</f>
        <v>3</v>
      </c>
      <c r="E127">
        <f>Table29[[#This Row],[12/2024 Rating]]-Table29[[#This Row],[08/2024 Rating]]</f>
        <v>0</v>
      </c>
    </row>
    <row r="128" spans="1:5">
      <c r="A128" t="s">
        <v>27</v>
      </c>
      <c r="B128" t="s">
        <v>12</v>
      </c>
      <c r="C128">
        <v>3</v>
      </c>
      <c r="D128">
        <f>Table29[[#This Row],[08/2024 Rating]]</f>
        <v>3</v>
      </c>
      <c r="E128">
        <f>Table29[[#This Row],[12/2024 Rating]]-Table29[[#This Row],[08/2024 Rating]]</f>
        <v>0</v>
      </c>
    </row>
    <row r="129" spans="1:5">
      <c r="A129" t="s">
        <v>27</v>
      </c>
      <c r="B129" t="s">
        <v>13</v>
      </c>
      <c r="C129">
        <v>1</v>
      </c>
      <c r="D129">
        <f>Table29[[#This Row],[08/2024 Rating]]</f>
        <v>1</v>
      </c>
      <c r="E129">
        <f>Table29[[#This Row],[12/2024 Rating]]-Table29[[#This Row],[08/2024 Rating]]</f>
        <v>0</v>
      </c>
    </row>
    <row r="130" spans="1:5">
      <c r="A130" t="s">
        <v>27</v>
      </c>
      <c r="B130" t="s">
        <v>14</v>
      </c>
      <c r="C130">
        <v>1</v>
      </c>
      <c r="D130">
        <f>Table29[[#This Row],[08/2024 Rating]]</f>
        <v>1</v>
      </c>
      <c r="E130">
        <f>Table29[[#This Row],[12/2024 Rating]]-Table29[[#This Row],[08/2024 Rating]]</f>
        <v>0</v>
      </c>
    </row>
    <row r="131" spans="1:5">
      <c r="A131" t="s">
        <v>27</v>
      </c>
      <c r="B131" t="s">
        <v>15</v>
      </c>
      <c r="C131">
        <v>3</v>
      </c>
      <c r="D131">
        <f>Table29[[#This Row],[08/2024 Rating]]</f>
        <v>3</v>
      </c>
      <c r="E131">
        <f>Table29[[#This Row],[12/2024 Rating]]-Table29[[#This Row],[08/2024 Rating]]</f>
        <v>0</v>
      </c>
    </row>
    <row r="132" spans="1:5">
      <c r="A132" t="s">
        <v>29</v>
      </c>
      <c r="B132" t="s">
        <v>6</v>
      </c>
      <c r="C132">
        <v>2</v>
      </c>
      <c r="D132">
        <f>Table29[[#This Row],[08/2024 Rating]]</f>
        <v>2</v>
      </c>
      <c r="E132">
        <f>Table29[[#This Row],[12/2024 Rating]]-Table29[[#This Row],[08/2024 Rating]]</f>
        <v>0</v>
      </c>
    </row>
    <row r="133" spans="1:5">
      <c r="A133" t="s">
        <v>29</v>
      </c>
      <c r="B133" t="s">
        <v>7</v>
      </c>
      <c r="C133">
        <v>2</v>
      </c>
      <c r="D133">
        <f>Table29[[#This Row],[08/2024 Rating]]</f>
        <v>2</v>
      </c>
      <c r="E133">
        <f>Table29[[#This Row],[12/2024 Rating]]-Table29[[#This Row],[08/2024 Rating]]</f>
        <v>0</v>
      </c>
    </row>
    <row r="134" spans="1:5">
      <c r="A134" t="s">
        <v>29</v>
      </c>
      <c r="B134" t="s">
        <v>8</v>
      </c>
      <c r="C134">
        <v>2</v>
      </c>
      <c r="D134">
        <f>Table29[[#This Row],[08/2024 Rating]]</f>
        <v>2</v>
      </c>
      <c r="E134">
        <f>Table29[[#This Row],[12/2024 Rating]]-Table29[[#This Row],[08/2024 Rating]]</f>
        <v>0</v>
      </c>
    </row>
    <row r="135" spans="1:5">
      <c r="A135" t="s">
        <v>29</v>
      </c>
      <c r="B135" t="s">
        <v>9</v>
      </c>
      <c r="C135">
        <v>2</v>
      </c>
      <c r="D135">
        <f>Table29[[#This Row],[08/2024 Rating]]</f>
        <v>2</v>
      </c>
      <c r="E135">
        <f>Table29[[#This Row],[12/2024 Rating]]-Table29[[#This Row],[08/2024 Rating]]</f>
        <v>0</v>
      </c>
    </row>
    <row r="136" spans="1:5">
      <c r="A136" t="s">
        <v>29</v>
      </c>
      <c r="B136" t="s">
        <v>10</v>
      </c>
      <c r="C136">
        <v>2</v>
      </c>
      <c r="D136">
        <f>Table29[[#This Row],[08/2024 Rating]]</f>
        <v>2</v>
      </c>
      <c r="E136">
        <f>Table29[[#This Row],[12/2024 Rating]]-Table29[[#This Row],[08/2024 Rating]]</f>
        <v>0</v>
      </c>
    </row>
    <row r="137" spans="1:5">
      <c r="A137" t="s">
        <v>29</v>
      </c>
      <c r="B137" t="s">
        <v>11</v>
      </c>
      <c r="C137">
        <v>2</v>
      </c>
      <c r="D137">
        <f>Table29[[#This Row],[08/2024 Rating]]</f>
        <v>2</v>
      </c>
      <c r="E137">
        <f>Table29[[#This Row],[12/2024 Rating]]-Table29[[#This Row],[08/2024 Rating]]</f>
        <v>0</v>
      </c>
    </row>
    <row r="138" spans="1:5">
      <c r="A138" t="s">
        <v>29</v>
      </c>
      <c r="B138" t="s">
        <v>12</v>
      </c>
      <c r="C138">
        <v>2</v>
      </c>
      <c r="D138">
        <f>Table29[[#This Row],[08/2024 Rating]]</f>
        <v>2</v>
      </c>
      <c r="E138">
        <f>Table29[[#This Row],[12/2024 Rating]]-Table29[[#This Row],[08/2024 Rating]]</f>
        <v>0</v>
      </c>
    </row>
    <row r="139" spans="1:5">
      <c r="A139" t="s">
        <v>29</v>
      </c>
      <c r="B139" t="s">
        <v>13</v>
      </c>
      <c r="C139">
        <v>2</v>
      </c>
      <c r="D139">
        <f>Table29[[#This Row],[08/2024 Rating]]</f>
        <v>2</v>
      </c>
      <c r="E139">
        <f>Table29[[#This Row],[12/2024 Rating]]-Table29[[#This Row],[08/2024 Rating]]</f>
        <v>0</v>
      </c>
    </row>
    <row r="140" spans="1:5">
      <c r="A140" t="s">
        <v>29</v>
      </c>
      <c r="B140" t="s">
        <v>14</v>
      </c>
      <c r="C140">
        <v>2</v>
      </c>
      <c r="D140">
        <f>Table29[[#This Row],[08/2024 Rating]]</f>
        <v>2</v>
      </c>
      <c r="E140">
        <f>Table29[[#This Row],[12/2024 Rating]]-Table29[[#This Row],[08/2024 Rating]]</f>
        <v>0</v>
      </c>
    </row>
    <row r="141" spans="1:5">
      <c r="A141" t="s">
        <v>29</v>
      </c>
      <c r="B141" t="s">
        <v>15</v>
      </c>
      <c r="C141">
        <v>2</v>
      </c>
      <c r="D141">
        <f>Table29[[#This Row],[08/2024 Rating]]</f>
        <v>2</v>
      </c>
      <c r="E141">
        <f>Table29[[#This Row],[12/2024 Rating]]-Table29[[#This Row],[08/2024 Rating]]</f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41"/>
  <sheetViews>
    <sheetView workbookViewId="0">
      <selection activeCell="E3" sqref="E3"/>
    </sheetView>
  </sheetViews>
  <sheetFormatPr defaultRowHeight="14.45"/>
  <cols>
    <col min="1" max="1" width="22.7109375" customWidth="1"/>
    <col min="2" max="2" width="30.85546875" customWidth="1"/>
    <col min="3" max="3" width="20.28515625" customWidth="1"/>
    <col min="4" max="4" width="25.42578125" customWidth="1"/>
    <col min="5" max="5" width="25.140625" customWidth="1"/>
  </cols>
  <sheetData>
    <row r="1" spans="1:5">
      <c r="A1" s="3" t="s">
        <v>0</v>
      </c>
      <c r="B1" s="4" t="s">
        <v>1</v>
      </c>
      <c r="C1" s="5" t="s">
        <v>2</v>
      </c>
      <c r="D1" s="4" t="s">
        <v>3</v>
      </c>
      <c r="E1" s="2" t="s">
        <v>4</v>
      </c>
    </row>
    <row r="2" spans="1:5">
      <c r="A2" t="s">
        <v>5</v>
      </c>
      <c r="B2" t="s">
        <v>6</v>
      </c>
      <c r="C2">
        <v>1</v>
      </c>
      <c r="D2">
        <f>C2</f>
        <v>1</v>
      </c>
      <c r="E2">
        <f>Table2[[#This Row],[12/2024 Rating]]-Table2[[#This Row],[08/2024 Rating]]</f>
        <v>0</v>
      </c>
    </row>
    <row r="3" spans="1:5">
      <c r="A3" t="s">
        <v>5</v>
      </c>
      <c r="B3" t="s">
        <v>7</v>
      </c>
      <c r="C3">
        <v>2</v>
      </c>
      <c r="D3">
        <v>1</v>
      </c>
      <c r="E3" s="7">
        <f>Table2[[#This Row],[12/2024 Rating]]-Table2[[#This Row],[08/2024 Rating]]</f>
        <v>-1</v>
      </c>
    </row>
    <row r="4" spans="1:5">
      <c r="A4" t="s">
        <v>5</v>
      </c>
      <c r="B4" t="s">
        <v>8</v>
      </c>
      <c r="C4">
        <v>1</v>
      </c>
      <c r="D4">
        <f t="shared" ref="D3:D66" si="0">C4</f>
        <v>1</v>
      </c>
      <c r="E4">
        <f>Table2[[#This Row],[12/2024 Rating]]-Table2[[#This Row],[08/2024 Rating]]</f>
        <v>0</v>
      </c>
    </row>
    <row r="5" spans="1:5">
      <c r="A5" t="s">
        <v>5</v>
      </c>
      <c r="B5" t="s">
        <v>9</v>
      </c>
      <c r="C5">
        <v>1</v>
      </c>
      <c r="D5">
        <f t="shared" si="0"/>
        <v>1</v>
      </c>
      <c r="E5">
        <f>Table2[[#This Row],[12/2024 Rating]]-Table2[[#This Row],[08/2024 Rating]]</f>
        <v>0</v>
      </c>
    </row>
    <row r="6" spans="1:5">
      <c r="A6" t="s">
        <v>5</v>
      </c>
      <c r="B6" t="s">
        <v>10</v>
      </c>
      <c r="C6">
        <v>1</v>
      </c>
      <c r="D6">
        <f t="shared" si="0"/>
        <v>1</v>
      </c>
      <c r="E6">
        <f>Table2[[#This Row],[12/2024 Rating]]-Table2[[#This Row],[08/2024 Rating]]</f>
        <v>0</v>
      </c>
    </row>
    <row r="7" spans="1:5">
      <c r="A7" t="s">
        <v>5</v>
      </c>
      <c r="B7" t="s">
        <v>11</v>
      </c>
      <c r="C7">
        <v>1</v>
      </c>
      <c r="D7">
        <f t="shared" si="0"/>
        <v>1</v>
      </c>
      <c r="E7">
        <f>Table2[[#This Row],[12/2024 Rating]]-Table2[[#This Row],[08/2024 Rating]]</f>
        <v>0</v>
      </c>
    </row>
    <row r="8" spans="1:5">
      <c r="A8" t="s">
        <v>5</v>
      </c>
      <c r="B8" t="s">
        <v>12</v>
      </c>
      <c r="C8">
        <v>1</v>
      </c>
      <c r="D8">
        <f t="shared" si="0"/>
        <v>1</v>
      </c>
      <c r="E8">
        <f>Table2[[#This Row],[12/2024 Rating]]-Table2[[#This Row],[08/2024 Rating]]</f>
        <v>0</v>
      </c>
    </row>
    <row r="9" spans="1:5">
      <c r="A9" t="s">
        <v>5</v>
      </c>
      <c r="B9" t="s">
        <v>13</v>
      </c>
      <c r="C9">
        <v>2</v>
      </c>
      <c r="D9">
        <v>1</v>
      </c>
      <c r="E9" s="7">
        <f>Table2[[#This Row],[12/2024 Rating]]-Table2[[#This Row],[08/2024 Rating]]</f>
        <v>-1</v>
      </c>
    </row>
    <row r="10" spans="1:5">
      <c r="A10" t="s">
        <v>5</v>
      </c>
      <c r="B10" t="s">
        <v>14</v>
      </c>
      <c r="C10">
        <v>2</v>
      </c>
      <c r="D10">
        <v>1</v>
      </c>
      <c r="E10" s="7">
        <f>Table2[[#This Row],[12/2024 Rating]]-Table2[[#This Row],[08/2024 Rating]]</f>
        <v>-1</v>
      </c>
    </row>
    <row r="11" spans="1:5">
      <c r="A11" t="s">
        <v>5</v>
      </c>
      <c r="B11" t="s">
        <v>15</v>
      </c>
      <c r="C11">
        <v>2</v>
      </c>
      <c r="D11">
        <v>1</v>
      </c>
      <c r="E11" s="7">
        <f>Table2[[#This Row],[12/2024 Rating]]-Table2[[#This Row],[08/2024 Rating]]</f>
        <v>-1</v>
      </c>
    </row>
    <row r="12" spans="1:5">
      <c r="A12" t="s">
        <v>16</v>
      </c>
      <c r="B12" t="s">
        <v>6</v>
      </c>
      <c r="C12">
        <v>1</v>
      </c>
      <c r="D12">
        <f t="shared" si="0"/>
        <v>1</v>
      </c>
      <c r="E12">
        <f>Table2[[#This Row],[12/2024 Rating]]-Table2[[#This Row],[08/2024 Rating]]</f>
        <v>0</v>
      </c>
    </row>
    <row r="13" spans="1:5">
      <c r="A13" t="s">
        <v>16</v>
      </c>
      <c r="B13" t="s">
        <v>7</v>
      </c>
      <c r="C13">
        <v>3</v>
      </c>
      <c r="D13">
        <f t="shared" si="0"/>
        <v>3</v>
      </c>
      <c r="E13">
        <f>Table2[[#This Row],[12/2024 Rating]]-Table2[[#This Row],[08/2024 Rating]]</f>
        <v>0</v>
      </c>
    </row>
    <row r="14" spans="1:5">
      <c r="A14" t="s">
        <v>16</v>
      </c>
      <c r="B14" t="s">
        <v>8</v>
      </c>
      <c r="C14">
        <v>1</v>
      </c>
      <c r="D14">
        <f t="shared" si="0"/>
        <v>1</v>
      </c>
      <c r="E14">
        <f>Table2[[#This Row],[12/2024 Rating]]-Table2[[#This Row],[08/2024 Rating]]</f>
        <v>0</v>
      </c>
    </row>
    <row r="15" spans="1:5">
      <c r="A15" t="s">
        <v>16</v>
      </c>
      <c r="B15" t="s">
        <v>9</v>
      </c>
      <c r="C15">
        <v>1</v>
      </c>
      <c r="D15">
        <f t="shared" si="0"/>
        <v>1</v>
      </c>
      <c r="E15">
        <f>Table2[[#This Row],[12/2024 Rating]]-Table2[[#This Row],[08/2024 Rating]]</f>
        <v>0</v>
      </c>
    </row>
    <row r="16" spans="1:5">
      <c r="A16" t="s">
        <v>16</v>
      </c>
      <c r="B16" t="s">
        <v>10</v>
      </c>
      <c r="C16">
        <v>1</v>
      </c>
      <c r="D16">
        <f t="shared" si="0"/>
        <v>1</v>
      </c>
      <c r="E16">
        <f>Table2[[#This Row],[12/2024 Rating]]-Table2[[#This Row],[08/2024 Rating]]</f>
        <v>0</v>
      </c>
    </row>
    <row r="17" spans="1:5">
      <c r="A17" t="s">
        <v>16</v>
      </c>
      <c r="B17" t="s">
        <v>11</v>
      </c>
      <c r="C17">
        <v>3</v>
      </c>
      <c r="D17">
        <f t="shared" si="0"/>
        <v>3</v>
      </c>
      <c r="E17">
        <f>Table2[[#This Row],[12/2024 Rating]]-Table2[[#This Row],[08/2024 Rating]]</f>
        <v>0</v>
      </c>
    </row>
    <row r="18" spans="1:5">
      <c r="A18" t="s">
        <v>16</v>
      </c>
      <c r="B18" t="s">
        <v>12</v>
      </c>
      <c r="C18">
        <v>1</v>
      </c>
      <c r="D18">
        <f t="shared" si="0"/>
        <v>1</v>
      </c>
      <c r="E18">
        <f>Table2[[#This Row],[12/2024 Rating]]-Table2[[#This Row],[08/2024 Rating]]</f>
        <v>0</v>
      </c>
    </row>
    <row r="19" spans="1:5">
      <c r="A19" t="s">
        <v>16</v>
      </c>
      <c r="B19" t="s">
        <v>13</v>
      </c>
      <c r="C19">
        <v>3</v>
      </c>
      <c r="D19">
        <f t="shared" si="0"/>
        <v>3</v>
      </c>
      <c r="E19">
        <f>Table2[[#This Row],[12/2024 Rating]]-Table2[[#This Row],[08/2024 Rating]]</f>
        <v>0</v>
      </c>
    </row>
    <row r="20" spans="1:5">
      <c r="A20" t="s">
        <v>16</v>
      </c>
      <c r="B20" t="s">
        <v>14</v>
      </c>
      <c r="C20">
        <v>1</v>
      </c>
      <c r="D20">
        <f t="shared" si="0"/>
        <v>1</v>
      </c>
      <c r="E20">
        <f>Table2[[#This Row],[12/2024 Rating]]-Table2[[#This Row],[08/2024 Rating]]</f>
        <v>0</v>
      </c>
    </row>
    <row r="21" spans="1:5">
      <c r="A21" t="s">
        <v>16</v>
      </c>
      <c r="B21" t="s">
        <v>15</v>
      </c>
      <c r="C21">
        <v>3</v>
      </c>
      <c r="D21">
        <f t="shared" si="0"/>
        <v>3</v>
      </c>
      <c r="E21">
        <f>Table2[[#This Row],[12/2024 Rating]]-Table2[[#This Row],[08/2024 Rating]]</f>
        <v>0</v>
      </c>
    </row>
    <row r="22" spans="1:5">
      <c r="A22" t="s">
        <v>17</v>
      </c>
      <c r="B22" t="s">
        <v>6</v>
      </c>
      <c r="C22">
        <v>3</v>
      </c>
      <c r="D22">
        <f t="shared" si="0"/>
        <v>3</v>
      </c>
      <c r="E22">
        <f>Table2[[#This Row],[12/2024 Rating]]-Table2[[#This Row],[08/2024 Rating]]</f>
        <v>0</v>
      </c>
    </row>
    <row r="23" spans="1:5">
      <c r="A23" t="s">
        <v>17</v>
      </c>
      <c r="B23" t="s">
        <v>7</v>
      </c>
      <c r="C23">
        <v>3</v>
      </c>
      <c r="D23">
        <f t="shared" si="0"/>
        <v>3</v>
      </c>
      <c r="E23">
        <f>Table2[[#This Row],[12/2024 Rating]]-Table2[[#This Row],[08/2024 Rating]]</f>
        <v>0</v>
      </c>
    </row>
    <row r="24" spans="1:5">
      <c r="A24" t="s">
        <v>17</v>
      </c>
      <c r="B24" t="s">
        <v>8</v>
      </c>
      <c r="C24">
        <v>1</v>
      </c>
      <c r="D24">
        <f t="shared" si="0"/>
        <v>1</v>
      </c>
      <c r="E24">
        <f>Table2[[#This Row],[12/2024 Rating]]-Table2[[#This Row],[08/2024 Rating]]</f>
        <v>0</v>
      </c>
    </row>
    <row r="25" spans="1:5">
      <c r="A25" t="s">
        <v>17</v>
      </c>
      <c r="B25" t="s">
        <v>9</v>
      </c>
      <c r="C25">
        <v>1</v>
      </c>
      <c r="D25">
        <f t="shared" si="0"/>
        <v>1</v>
      </c>
      <c r="E25">
        <f>Table2[[#This Row],[12/2024 Rating]]-Table2[[#This Row],[08/2024 Rating]]</f>
        <v>0</v>
      </c>
    </row>
    <row r="26" spans="1:5">
      <c r="A26" t="s">
        <v>17</v>
      </c>
      <c r="B26" t="s">
        <v>10</v>
      </c>
      <c r="C26">
        <v>1</v>
      </c>
      <c r="D26">
        <f t="shared" si="0"/>
        <v>1</v>
      </c>
      <c r="E26">
        <f>Table2[[#This Row],[12/2024 Rating]]-Table2[[#This Row],[08/2024 Rating]]</f>
        <v>0</v>
      </c>
    </row>
    <row r="27" spans="1:5">
      <c r="A27" t="s">
        <v>17</v>
      </c>
      <c r="B27" t="s">
        <v>11</v>
      </c>
      <c r="C27">
        <v>2</v>
      </c>
      <c r="D27">
        <f t="shared" si="0"/>
        <v>2</v>
      </c>
      <c r="E27">
        <f>Table2[[#This Row],[12/2024 Rating]]-Table2[[#This Row],[08/2024 Rating]]</f>
        <v>0</v>
      </c>
    </row>
    <row r="28" spans="1:5">
      <c r="A28" t="s">
        <v>17</v>
      </c>
      <c r="B28" t="s">
        <v>12</v>
      </c>
      <c r="C28">
        <v>2</v>
      </c>
      <c r="D28">
        <f t="shared" si="0"/>
        <v>2</v>
      </c>
      <c r="E28">
        <f>Table2[[#This Row],[12/2024 Rating]]-Table2[[#This Row],[08/2024 Rating]]</f>
        <v>0</v>
      </c>
    </row>
    <row r="29" spans="1:5">
      <c r="A29" t="s">
        <v>17</v>
      </c>
      <c r="B29" t="s">
        <v>13</v>
      </c>
      <c r="C29">
        <v>3</v>
      </c>
      <c r="D29">
        <f t="shared" si="0"/>
        <v>3</v>
      </c>
      <c r="E29">
        <f>Table2[[#This Row],[12/2024 Rating]]-Table2[[#This Row],[08/2024 Rating]]</f>
        <v>0</v>
      </c>
    </row>
    <row r="30" spans="1:5">
      <c r="A30" t="s">
        <v>17</v>
      </c>
      <c r="B30" t="s">
        <v>14</v>
      </c>
      <c r="C30">
        <v>2</v>
      </c>
      <c r="D30">
        <f t="shared" si="0"/>
        <v>2</v>
      </c>
      <c r="E30">
        <f>Table2[[#This Row],[12/2024 Rating]]-Table2[[#This Row],[08/2024 Rating]]</f>
        <v>0</v>
      </c>
    </row>
    <row r="31" spans="1:5">
      <c r="A31" t="s">
        <v>17</v>
      </c>
      <c r="B31" t="s">
        <v>15</v>
      </c>
      <c r="C31">
        <v>3</v>
      </c>
      <c r="D31">
        <f t="shared" si="0"/>
        <v>3</v>
      </c>
      <c r="E31">
        <f>Table2[[#This Row],[12/2024 Rating]]-Table2[[#This Row],[08/2024 Rating]]</f>
        <v>0</v>
      </c>
    </row>
    <row r="32" spans="1:5">
      <c r="A32" t="s">
        <v>18</v>
      </c>
      <c r="B32" t="s">
        <v>6</v>
      </c>
      <c r="C32">
        <v>3</v>
      </c>
      <c r="D32">
        <f t="shared" si="0"/>
        <v>3</v>
      </c>
      <c r="E32">
        <f>Table2[[#This Row],[12/2024 Rating]]-Table2[[#This Row],[08/2024 Rating]]</f>
        <v>0</v>
      </c>
    </row>
    <row r="33" spans="1:5">
      <c r="A33" t="s">
        <v>18</v>
      </c>
      <c r="B33" t="s">
        <v>7</v>
      </c>
      <c r="C33">
        <v>3</v>
      </c>
      <c r="D33">
        <f t="shared" si="0"/>
        <v>3</v>
      </c>
      <c r="E33">
        <f>Table2[[#This Row],[12/2024 Rating]]-Table2[[#This Row],[08/2024 Rating]]</f>
        <v>0</v>
      </c>
    </row>
    <row r="34" spans="1:5">
      <c r="A34" t="s">
        <v>18</v>
      </c>
      <c r="B34" t="s">
        <v>8</v>
      </c>
      <c r="C34">
        <v>3</v>
      </c>
      <c r="D34">
        <f t="shared" si="0"/>
        <v>3</v>
      </c>
      <c r="E34">
        <f>Table2[[#This Row],[12/2024 Rating]]-Table2[[#This Row],[08/2024 Rating]]</f>
        <v>0</v>
      </c>
    </row>
    <row r="35" spans="1:5">
      <c r="A35" t="s">
        <v>18</v>
      </c>
      <c r="B35" t="s">
        <v>9</v>
      </c>
      <c r="C35">
        <v>3</v>
      </c>
      <c r="D35">
        <f t="shared" si="0"/>
        <v>3</v>
      </c>
      <c r="E35">
        <f>Table2[[#This Row],[12/2024 Rating]]-Table2[[#This Row],[08/2024 Rating]]</f>
        <v>0</v>
      </c>
    </row>
    <row r="36" spans="1:5">
      <c r="A36" t="s">
        <v>18</v>
      </c>
      <c r="B36" t="s">
        <v>10</v>
      </c>
      <c r="C36">
        <v>3</v>
      </c>
      <c r="D36">
        <f t="shared" si="0"/>
        <v>3</v>
      </c>
      <c r="E36">
        <f>Table2[[#This Row],[12/2024 Rating]]-Table2[[#This Row],[08/2024 Rating]]</f>
        <v>0</v>
      </c>
    </row>
    <row r="37" spans="1:5">
      <c r="A37" t="s">
        <v>18</v>
      </c>
      <c r="B37" t="s">
        <v>11</v>
      </c>
      <c r="C37">
        <v>3</v>
      </c>
      <c r="D37">
        <f t="shared" si="0"/>
        <v>3</v>
      </c>
      <c r="E37">
        <f>Table2[[#This Row],[12/2024 Rating]]-Table2[[#This Row],[08/2024 Rating]]</f>
        <v>0</v>
      </c>
    </row>
    <row r="38" spans="1:5">
      <c r="A38" t="s">
        <v>18</v>
      </c>
      <c r="B38" t="s">
        <v>12</v>
      </c>
      <c r="C38">
        <v>3</v>
      </c>
      <c r="D38">
        <f t="shared" si="0"/>
        <v>3</v>
      </c>
      <c r="E38">
        <f>Table2[[#This Row],[12/2024 Rating]]-Table2[[#This Row],[08/2024 Rating]]</f>
        <v>0</v>
      </c>
    </row>
    <row r="39" spans="1:5">
      <c r="A39" t="s">
        <v>18</v>
      </c>
      <c r="B39" t="s">
        <v>13</v>
      </c>
      <c r="C39">
        <v>3</v>
      </c>
      <c r="D39">
        <f t="shared" si="0"/>
        <v>3</v>
      </c>
      <c r="E39">
        <f>Table2[[#This Row],[12/2024 Rating]]-Table2[[#This Row],[08/2024 Rating]]</f>
        <v>0</v>
      </c>
    </row>
    <row r="40" spans="1:5">
      <c r="A40" t="s">
        <v>18</v>
      </c>
      <c r="B40" t="s">
        <v>14</v>
      </c>
      <c r="C40">
        <v>3</v>
      </c>
      <c r="D40">
        <f t="shared" si="0"/>
        <v>3</v>
      </c>
      <c r="E40">
        <f>Table2[[#This Row],[12/2024 Rating]]-Table2[[#This Row],[08/2024 Rating]]</f>
        <v>0</v>
      </c>
    </row>
    <row r="41" spans="1:5">
      <c r="A41" t="s">
        <v>18</v>
      </c>
      <c r="B41" t="s">
        <v>15</v>
      </c>
      <c r="C41">
        <v>3</v>
      </c>
      <c r="D41">
        <f t="shared" si="0"/>
        <v>3</v>
      </c>
      <c r="E41">
        <f>Table2[[#This Row],[12/2024 Rating]]-Table2[[#This Row],[08/2024 Rating]]</f>
        <v>0</v>
      </c>
    </row>
    <row r="42" spans="1:5">
      <c r="A42" t="s">
        <v>19</v>
      </c>
      <c r="B42" t="s">
        <v>6</v>
      </c>
      <c r="C42">
        <v>3</v>
      </c>
      <c r="D42">
        <f t="shared" si="0"/>
        <v>3</v>
      </c>
      <c r="E42">
        <f>Table2[[#This Row],[12/2024 Rating]]-Table2[[#This Row],[08/2024 Rating]]</f>
        <v>0</v>
      </c>
    </row>
    <row r="43" spans="1:5">
      <c r="A43" t="s">
        <v>19</v>
      </c>
      <c r="B43" t="s">
        <v>7</v>
      </c>
      <c r="C43">
        <v>3</v>
      </c>
      <c r="D43">
        <f t="shared" si="0"/>
        <v>3</v>
      </c>
      <c r="E43">
        <f>Table2[[#This Row],[12/2024 Rating]]-Table2[[#This Row],[08/2024 Rating]]</f>
        <v>0</v>
      </c>
    </row>
    <row r="44" spans="1:5">
      <c r="A44" t="s">
        <v>19</v>
      </c>
      <c r="B44" t="s">
        <v>8</v>
      </c>
      <c r="C44">
        <v>3</v>
      </c>
      <c r="D44">
        <f t="shared" si="0"/>
        <v>3</v>
      </c>
      <c r="E44">
        <f>Table2[[#This Row],[12/2024 Rating]]-Table2[[#This Row],[08/2024 Rating]]</f>
        <v>0</v>
      </c>
    </row>
    <row r="45" spans="1:5">
      <c r="A45" t="s">
        <v>19</v>
      </c>
      <c r="B45" t="s">
        <v>9</v>
      </c>
      <c r="C45">
        <v>3</v>
      </c>
      <c r="D45">
        <f t="shared" si="0"/>
        <v>3</v>
      </c>
      <c r="E45">
        <f>Table2[[#This Row],[12/2024 Rating]]-Table2[[#This Row],[08/2024 Rating]]</f>
        <v>0</v>
      </c>
    </row>
    <row r="46" spans="1:5">
      <c r="A46" t="s">
        <v>19</v>
      </c>
      <c r="B46" t="s">
        <v>10</v>
      </c>
      <c r="C46">
        <v>3</v>
      </c>
      <c r="D46">
        <f t="shared" si="0"/>
        <v>3</v>
      </c>
      <c r="E46">
        <f>Table2[[#This Row],[12/2024 Rating]]-Table2[[#This Row],[08/2024 Rating]]</f>
        <v>0</v>
      </c>
    </row>
    <row r="47" spans="1:5">
      <c r="A47" t="s">
        <v>19</v>
      </c>
      <c r="B47" t="s">
        <v>11</v>
      </c>
      <c r="C47">
        <v>3</v>
      </c>
      <c r="D47">
        <f t="shared" si="0"/>
        <v>3</v>
      </c>
      <c r="E47">
        <f>Table2[[#This Row],[12/2024 Rating]]-Table2[[#This Row],[08/2024 Rating]]</f>
        <v>0</v>
      </c>
    </row>
    <row r="48" spans="1:5">
      <c r="A48" t="s">
        <v>19</v>
      </c>
      <c r="B48" t="s">
        <v>12</v>
      </c>
      <c r="C48">
        <v>3</v>
      </c>
      <c r="D48">
        <f t="shared" si="0"/>
        <v>3</v>
      </c>
      <c r="E48">
        <f>Table2[[#This Row],[12/2024 Rating]]-Table2[[#This Row],[08/2024 Rating]]</f>
        <v>0</v>
      </c>
    </row>
    <row r="49" spans="1:5">
      <c r="A49" t="s">
        <v>19</v>
      </c>
      <c r="B49" t="s">
        <v>13</v>
      </c>
      <c r="C49">
        <v>3</v>
      </c>
      <c r="D49">
        <f t="shared" si="0"/>
        <v>3</v>
      </c>
      <c r="E49">
        <f>Table2[[#This Row],[12/2024 Rating]]-Table2[[#This Row],[08/2024 Rating]]</f>
        <v>0</v>
      </c>
    </row>
    <row r="50" spans="1:5">
      <c r="A50" t="s">
        <v>19</v>
      </c>
      <c r="B50" t="s">
        <v>14</v>
      </c>
      <c r="C50">
        <v>3</v>
      </c>
      <c r="D50">
        <f t="shared" si="0"/>
        <v>3</v>
      </c>
      <c r="E50">
        <f>Table2[[#This Row],[12/2024 Rating]]-Table2[[#This Row],[08/2024 Rating]]</f>
        <v>0</v>
      </c>
    </row>
    <row r="51" spans="1:5">
      <c r="A51" t="s">
        <v>19</v>
      </c>
      <c r="B51" t="s">
        <v>15</v>
      </c>
      <c r="C51">
        <v>3</v>
      </c>
      <c r="D51">
        <f t="shared" si="0"/>
        <v>3</v>
      </c>
      <c r="E51">
        <f>Table2[[#This Row],[12/2024 Rating]]-Table2[[#This Row],[08/2024 Rating]]</f>
        <v>0</v>
      </c>
    </row>
    <row r="52" spans="1:5">
      <c r="A52" t="s">
        <v>20</v>
      </c>
      <c r="B52" t="s">
        <v>6</v>
      </c>
      <c r="C52">
        <v>3</v>
      </c>
      <c r="D52">
        <f t="shared" si="0"/>
        <v>3</v>
      </c>
      <c r="E52">
        <f>Table2[[#This Row],[12/2024 Rating]]-Table2[[#This Row],[08/2024 Rating]]</f>
        <v>0</v>
      </c>
    </row>
    <row r="53" spans="1:5">
      <c r="A53" t="s">
        <v>20</v>
      </c>
      <c r="B53" t="s">
        <v>7</v>
      </c>
      <c r="C53">
        <v>3</v>
      </c>
      <c r="D53">
        <f t="shared" si="0"/>
        <v>3</v>
      </c>
      <c r="E53">
        <f>Table2[[#This Row],[12/2024 Rating]]-Table2[[#This Row],[08/2024 Rating]]</f>
        <v>0</v>
      </c>
    </row>
    <row r="54" spans="1:5">
      <c r="A54" t="s">
        <v>20</v>
      </c>
      <c r="B54" t="s">
        <v>8</v>
      </c>
      <c r="C54">
        <v>1</v>
      </c>
      <c r="D54">
        <f t="shared" si="0"/>
        <v>1</v>
      </c>
      <c r="E54">
        <f>Table2[[#This Row],[12/2024 Rating]]-Table2[[#This Row],[08/2024 Rating]]</f>
        <v>0</v>
      </c>
    </row>
    <row r="55" spans="1:5">
      <c r="A55" t="s">
        <v>20</v>
      </c>
      <c r="B55" t="s">
        <v>9</v>
      </c>
      <c r="C55">
        <v>1</v>
      </c>
      <c r="D55">
        <f t="shared" si="0"/>
        <v>1</v>
      </c>
      <c r="E55">
        <f>Table2[[#This Row],[12/2024 Rating]]-Table2[[#This Row],[08/2024 Rating]]</f>
        <v>0</v>
      </c>
    </row>
    <row r="56" spans="1:5">
      <c r="A56" t="s">
        <v>20</v>
      </c>
      <c r="B56" t="s">
        <v>10</v>
      </c>
      <c r="C56">
        <v>1</v>
      </c>
      <c r="D56">
        <f t="shared" si="0"/>
        <v>1</v>
      </c>
      <c r="E56">
        <f>Table2[[#This Row],[12/2024 Rating]]-Table2[[#This Row],[08/2024 Rating]]</f>
        <v>0</v>
      </c>
    </row>
    <row r="57" spans="1:5">
      <c r="A57" t="s">
        <v>20</v>
      </c>
      <c r="B57" t="s">
        <v>11</v>
      </c>
      <c r="C57">
        <v>1</v>
      </c>
      <c r="D57">
        <f t="shared" si="0"/>
        <v>1</v>
      </c>
      <c r="E57">
        <f>Table2[[#This Row],[12/2024 Rating]]-Table2[[#This Row],[08/2024 Rating]]</f>
        <v>0</v>
      </c>
    </row>
    <row r="58" spans="1:5">
      <c r="A58" t="s">
        <v>20</v>
      </c>
      <c r="B58" t="s">
        <v>12</v>
      </c>
      <c r="C58">
        <v>1</v>
      </c>
      <c r="D58">
        <f t="shared" si="0"/>
        <v>1</v>
      </c>
      <c r="E58">
        <f>Table2[[#This Row],[12/2024 Rating]]-Table2[[#This Row],[08/2024 Rating]]</f>
        <v>0</v>
      </c>
    </row>
    <row r="59" spans="1:5">
      <c r="A59" t="s">
        <v>20</v>
      </c>
      <c r="B59" t="s">
        <v>13</v>
      </c>
      <c r="C59">
        <v>1</v>
      </c>
      <c r="D59">
        <f t="shared" si="0"/>
        <v>1</v>
      </c>
      <c r="E59">
        <f>Table2[[#This Row],[12/2024 Rating]]-Table2[[#This Row],[08/2024 Rating]]</f>
        <v>0</v>
      </c>
    </row>
    <row r="60" spans="1:5">
      <c r="A60" t="s">
        <v>20</v>
      </c>
      <c r="B60" t="s">
        <v>14</v>
      </c>
      <c r="C60">
        <v>3</v>
      </c>
      <c r="D60">
        <f t="shared" si="0"/>
        <v>3</v>
      </c>
      <c r="E60">
        <f>Table2[[#This Row],[12/2024 Rating]]-Table2[[#This Row],[08/2024 Rating]]</f>
        <v>0</v>
      </c>
    </row>
    <row r="61" spans="1:5">
      <c r="A61" t="s">
        <v>20</v>
      </c>
      <c r="B61" t="s">
        <v>15</v>
      </c>
      <c r="C61">
        <v>3</v>
      </c>
      <c r="D61">
        <f t="shared" si="0"/>
        <v>3</v>
      </c>
      <c r="E61">
        <f>Table2[[#This Row],[12/2024 Rating]]-Table2[[#This Row],[08/2024 Rating]]</f>
        <v>0</v>
      </c>
    </row>
    <row r="62" spans="1:5">
      <c r="A62" t="s">
        <v>21</v>
      </c>
      <c r="B62" t="s">
        <v>6</v>
      </c>
      <c r="C62">
        <v>3</v>
      </c>
      <c r="D62">
        <f t="shared" si="0"/>
        <v>3</v>
      </c>
      <c r="E62">
        <f>Table2[[#This Row],[12/2024 Rating]]-Table2[[#This Row],[08/2024 Rating]]</f>
        <v>0</v>
      </c>
    </row>
    <row r="63" spans="1:5">
      <c r="A63" t="s">
        <v>21</v>
      </c>
      <c r="B63" t="s">
        <v>7</v>
      </c>
      <c r="C63">
        <v>3</v>
      </c>
      <c r="D63">
        <f t="shared" si="0"/>
        <v>3</v>
      </c>
      <c r="E63">
        <f>Table2[[#This Row],[12/2024 Rating]]-Table2[[#This Row],[08/2024 Rating]]</f>
        <v>0</v>
      </c>
    </row>
    <row r="64" spans="1:5">
      <c r="A64" t="s">
        <v>21</v>
      </c>
      <c r="B64" t="s">
        <v>8</v>
      </c>
      <c r="C64">
        <v>1</v>
      </c>
      <c r="D64">
        <f t="shared" si="0"/>
        <v>1</v>
      </c>
      <c r="E64">
        <f>Table2[[#This Row],[12/2024 Rating]]-Table2[[#This Row],[08/2024 Rating]]</f>
        <v>0</v>
      </c>
    </row>
    <row r="65" spans="1:5">
      <c r="A65" t="s">
        <v>21</v>
      </c>
      <c r="B65" t="s">
        <v>9</v>
      </c>
      <c r="C65">
        <v>1</v>
      </c>
      <c r="D65">
        <f t="shared" si="0"/>
        <v>1</v>
      </c>
      <c r="E65">
        <f>Table2[[#This Row],[12/2024 Rating]]-Table2[[#This Row],[08/2024 Rating]]</f>
        <v>0</v>
      </c>
    </row>
    <row r="66" spans="1:5">
      <c r="A66" t="s">
        <v>21</v>
      </c>
      <c r="B66" t="s">
        <v>10</v>
      </c>
      <c r="C66">
        <v>1</v>
      </c>
      <c r="D66">
        <f t="shared" si="0"/>
        <v>1</v>
      </c>
      <c r="E66">
        <f>Table2[[#This Row],[12/2024 Rating]]-Table2[[#This Row],[08/2024 Rating]]</f>
        <v>0</v>
      </c>
    </row>
    <row r="67" spans="1:5">
      <c r="A67" t="s">
        <v>21</v>
      </c>
      <c r="B67" t="s">
        <v>11</v>
      </c>
      <c r="C67">
        <v>2</v>
      </c>
      <c r="D67">
        <f t="shared" ref="D67:D130" si="1">C67</f>
        <v>2</v>
      </c>
      <c r="E67">
        <f>Table2[[#This Row],[12/2024 Rating]]-Table2[[#This Row],[08/2024 Rating]]</f>
        <v>0</v>
      </c>
    </row>
    <row r="68" spans="1:5">
      <c r="A68" t="s">
        <v>21</v>
      </c>
      <c r="B68" t="s">
        <v>12</v>
      </c>
      <c r="C68">
        <v>2</v>
      </c>
      <c r="D68">
        <f t="shared" si="1"/>
        <v>2</v>
      </c>
      <c r="E68">
        <f>Table2[[#This Row],[12/2024 Rating]]-Table2[[#This Row],[08/2024 Rating]]</f>
        <v>0</v>
      </c>
    </row>
    <row r="69" spans="1:5">
      <c r="A69" t="s">
        <v>21</v>
      </c>
      <c r="B69" t="s">
        <v>13</v>
      </c>
      <c r="C69">
        <v>1</v>
      </c>
      <c r="D69">
        <f t="shared" si="1"/>
        <v>1</v>
      </c>
      <c r="E69">
        <f>Table2[[#This Row],[12/2024 Rating]]-Table2[[#This Row],[08/2024 Rating]]</f>
        <v>0</v>
      </c>
    </row>
    <row r="70" spans="1:5">
      <c r="A70" t="s">
        <v>21</v>
      </c>
      <c r="B70" t="s">
        <v>14</v>
      </c>
      <c r="C70">
        <v>2</v>
      </c>
      <c r="D70">
        <f t="shared" si="1"/>
        <v>2</v>
      </c>
      <c r="E70">
        <f>Table2[[#This Row],[12/2024 Rating]]-Table2[[#This Row],[08/2024 Rating]]</f>
        <v>0</v>
      </c>
    </row>
    <row r="71" spans="1:5">
      <c r="A71" t="s">
        <v>21</v>
      </c>
      <c r="B71" t="s">
        <v>15</v>
      </c>
      <c r="C71">
        <v>2</v>
      </c>
      <c r="D71">
        <f t="shared" si="1"/>
        <v>2</v>
      </c>
      <c r="E71">
        <f>Table2[[#This Row],[12/2024 Rating]]-Table2[[#This Row],[08/2024 Rating]]</f>
        <v>0</v>
      </c>
    </row>
    <row r="72" spans="1:5">
      <c r="A72" t="s">
        <v>22</v>
      </c>
      <c r="B72" t="s">
        <v>6</v>
      </c>
      <c r="C72">
        <v>3</v>
      </c>
      <c r="D72">
        <f t="shared" si="1"/>
        <v>3</v>
      </c>
      <c r="E72">
        <f>Table2[[#This Row],[12/2024 Rating]]-Table2[[#This Row],[08/2024 Rating]]</f>
        <v>0</v>
      </c>
    </row>
    <row r="73" spans="1:5">
      <c r="A73" t="s">
        <v>22</v>
      </c>
      <c r="B73" t="s">
        <v>7</v>
      </c>
      <c r="C73">
        <v>3</v>
      </c>
      <c r="D73">
        <f t="shared" si="1"/>
        <v>3</v>
      </c>
      <c r="E73">
        <f>Table2[[#This Row],[12/2024 Rating]]-Table2[[#This Row],[08/2024 Rating]]</f>
        <v>0</v>
      </c>
    </row>
    <row r="74" spans="1:5">
      <c r="A74" t="s">
        <v>22</v>
      </c>
      <c r="B74" t="s">
        <v>8</v>
      </c>
      <c r="C74">
        <v>1</v>
      </c>
      <c r="D74">
        <f t="shared" si="1"/>
        <v>1</v>
      </c>
      <c r="E74">
        <f>Table2[[#This Row],[12/2024 Rating]]-Table2[[#This Row],[08/2024 Rating]]</f>
        <v>0</v>
      </c>
    </row>
    <row r="75" spans="1:5">
      <c r="A75" t="s">
        <v>22</v>
      </c>
      <c r="B75" t="s">
        <v>9</v>
      </c>
      <c r="C75">
        <v>1</v>
      </c>
      <c r="D75">
        <f t="shared" si="1"/>
        <v>1</v>
      </c>
      <c r="E75">
        <f>Table2[[#This Row],[12/2024 Rating]]-Table2[[#This Row],[08/2024 Rating]]</f>
        <v>0</v>
      </c>
    </row>
    <row r="76" spans="1:5">
      <c r="A76" t="s">
        <v>22</v>
      </c>
      <c r="B76" t="s">
        <v>10</v>
      </c>
      <c r="C76">
        <v>1</v>
      </c>
      <c r="D76">
        <f t="shared" si="1"/>
        <v>1</v>
      </c>
      <c r="E76">
        <f>Table2[[#This Row],[12/2024 Rating]]-Table2[[#This Row],[08/2024 Rating]]</f>
        <v>0</v>
      </c>
    </row>
    <row r="77" spans="1:5">
      <c r="A77" t="s">
        <v>22</v>
      </c>
      <c r="B77" t="s">
        <v>11</v>
      </c>
      <c r="C77">
        <v>2</v>
      </c>
      <c r="D77">
        <f t="shared" si="1"/>
        <v>2</v>
      </c>
      <c r="E77">
        <f>Table2[[#This Row],[12/2024 Rating]]-Table2[[#This Row],[08/2024 Rating]]</f>
        <v>0</v>
      </c>
    </row>
    <row r="78" spans="1:5">
      <c r="A78" t="s">
        <v>22</v>
      </c>
      <c r="B78" t="s">
        <v>12</v>
      </c>
      <c r="C78">
        <v>2</v>
      </c>
      <c r="D78">
        <f t="shared" si="1"/>
        <v>2</v>
      </c>
      <c r="E78">
        <f>Table2[[#This Row],[12/2024 Rating]]-Table2[[#This Row],[08/2024 Rating]]</f>
        <v>0</v>
      </c>
    </row>
    <row r="79" spans="1:5">
      <c r="A79" t="s">
        <v>22</v>
      </c>
      <c r="B79" t="s">
        <v>13</v>
      </c>
      <c r="C79">
        <v>1</v>
      </c>
      <c r="D79">
        <f t="shared" si="1"/>
        <v>1</v>
      </c>
      <c r="E79">
        <f>Table2[[#This Row],[12/2024 Rating]]-Table2[[#This Row],[08/2024 Rating]]</f>
        <v>0</v>
      </c>
    </row>
    <row r="80" spans="1:5">
      <c r="A80" t="s">
        <v>22</v>
      </c>
      <c r="B80" t="s">
        <v>14</v>
      </c>
      <c r="C80">
        <v>2</v>
      </c>
      <c r="D80">
        <f t="shared" si="1"/>
        <v>2</v>
      </c>
      <c r="E80">
        <f>Table2[[#This Row],[12/2024 Rating]]-Table2[[#This Row],[08/2024 Rating]]</f>
        <v>0</v>
      </c>
    </row>
    <row r="81" spans="1:5">
      <c r="A81" t="s">
        <v>22</v>
      </c>
      <c r="B81" t="s">
        <v>15</v>
      </c>
      <c r="C81">
        <v>2</v>
      </c>
      <c r="D81">
        <f t="shared" si="1"/>
        <v>2</v>
      </c>
      <c r="E81">
        <f>Table2[[#This Row],[12/2024 Rating]]-Table2[[#This Row],[08/2024 Rating]]</f>
        <v>0</v>
      </c>
    </row>
    <row r="82" spans="1:5">
      <c r="A82" t="s">
        <v>23</v>
      </c>
      <c r="B82" t="s">
        <v>6</v>
      </c>
      <c r="C82">
        <v>3</v>
      </c>
      <c r="D82">
        <f t="shared" si="1"/>
        <v>3</v>
      </c>
      <c r="E82">
        <f>Table2[[#This Row],[12/2024 Rating]]-Table2[[#This Row],[08/2024 Rating]]</f>
        <v>0</v>
      </c>
    </row>
    <row r="83" spans="1:5">
      <c r="A83" t="s">
        <v>23</v>
      </c>
      <c r="B83" t="s">
        <v>7</v>
      </c>
      <c r="C83">
        <v>3</v>
      </c>
      <c r="D83">
        <f t="shared" si="1"/>
        <v>3</v>
      </c>
      <c r="E83">
        <f>Table2[[#This Row],[12/2024 Rating]]-Table2[[#This Row],[08/2024 Rating]]</f>
        <v>0</v>
      </c>
    </row>
    <row r="84" spans="1:5">
      <c r="A84" t="s">
        <v>23</v>
      </c>
      <c r="B84" t="s">
        <v>8</v>
      </c>
      <c r="C84">
        <v>1</v>
      </c>
      <c r="D84">
        <f t="shared" si="1"/>
        <v>1</v>
      </c>
      <c r="E84">
        <f>Table2[[#This Row],[12/2024 Rating]]-Table2[[#This Row],[08/2024 Rating]]</f>
        <v>0</v>
      </c>
    </row>
    <row r="85" spans="1:5">
      <c r="A85" t="s">
        <v>23</v>
      </c>
      <c r="B85" t="s">
        <v>9</v>
      </c>
      <c r="C85">
        <v>1</v>
      </c>
      <c r="D85">
        <f t="shared" si="1"/>
        <v>1</v>
      </c>
      <c r="E85">
        <f>Table2[[#This Row],[12/2024 Rating]]-Table2[[#This Row],[08/2024 Rating]]</f>
        <v>0</v>
      </c>
    </row>
    <row r="86" spans="1:5">
      <c r="A86" t="s">
        <v>23</v>
      </c>
      <c r="B86" t="s">
        <v>10</v>
      </c>
      <c r="C86">
        <v>1</v>
      </c>
      <c r="D86">
        <f t="shared" si="1"/>
        <v>1</v>
      </c>
      <c r="E86">
        <f>Table2[[#This Row],[12/2024 Rating]]-Table2[[#This Row],[08/2024 Rating]]</f>
        <v>0</v>
      </c>
    </row>
    <row r="87" spans="1:5">
      <c r="A87" t="s">
        <v>23</v>
      </c>
      <c r="B87" t="s">
        <v>11</v>
      </c>
      <c r="C87">
        <v>1</v>
      </c>
      <c r="D87">
        <f t="shared" si="1"/>
        <v>1</v>
      </c>
      <c r="E87">
        <f>Table2[[#This Row],[12/2024 Rating]]-Table2[[#This Row],[08/2024 Rating]]</f>
        <v>0</v>
      </c>
    </row>
    <row r="88" spans="1:5">
      <c r="A88" t="s">
        <v>23</v>
      </c>
      <c r="B88" t="s">
        <v>12</v>
      </c>
      <c r="C88">
        <v>1</v>
      </c>
      <c r="D88">
        <f t="shared" si="1"/>
        <v>1</v>
      </c>
      <c r="E88">
        <f>Table2[[#This Row],[12/2024 Rating]]-Table2[[#This Row],[08/2024 Rating]]</f>
        <v>0</v>
      </c>
    </row>
    <row r="89" spans="1:5">
      <c r="A89" t="s">
        <v>23</v>
      </c>
      <c r="B89" t="s">
        <v>13</v>
      </c>
      <c r="C89">
        <v>1</v>
      </c>
      <c r="D89">
        <f t="shared" si="1"/>
        <v>1</v>
      </c>
      <c r="E89">
        <f>Table2[[#This Row],[12/2024 Rating]]-Table2[[#This Row],[08/2024 Rating]]</f>
        <v>0</v>
      </c>
    </row>
    <row r="90" spans="1:5">
      <c r="A90" t="s">
        <v>23</v>
      </c>
      <c r="B90" t="s">
        <v>14</v>
      </c>
      <c r="C90">
        <v>1</v>
      </c>
      <c r="D90">
        <f t="shared" si="1"/>
        <v>1</v>
      </c>
      <c r="E90">
        <f>Table2[[#This Row],[12/2024 Rating]]-Table2[[#This Row],[08/2024 Rating]]</f>
        <v>0</v>
      </c>
    </row>
    <row r="91" spans="1:5">
      <c r="A91" t="s">
        <v>23</v>
      </c>
      <c r="B91" t="s">
        <v>15</v>
      </c>
      <c r="C91">
        <v>2</v>
      </c>
      <c r="D91">
        <f t="shared" si="1"/>
        <v>2</v>
      </c>
      <c r="E91">
        <f>Table2[[#This Row],[12/2024 Rating]]-Table2[[#This Row],[08/2024 Rating]]</f>
        <v>0</v>
      </c>
    </row>
    <row r="92" spans="1:5">
      <c r="A92" t="s">
        <v>24</v>
      </c>
      <c r="B92" t="s">
        <v>6</v>
      </c>
      <c r="C92">
        <v>3</v>
      </c>
      <c r="D92">
        <f t="shared" si="1"/>
        <v>3</v>
      </c>
      <c r="E92">
        <f>Table2[[#This Row],[12/2024 Rating]]-Table2[[#This Row],[08/2024 Rating]]</f>
        <v>0</v>
      </c>
    </row>
    <row r="93" spans="1:5">
      <c r="A93" t="s">
        <v>24</v>
      </c>
      <c r="B93" t="s">
        <v>7</v>
      </c>
      <c r="C93">
        <v>3</v>
      </c>
      <c r="D93">
        <f t="shared" si="1"/>
        <v>3</v>
      </c>
      <c r="E93">
        <f>Table2[[#This Row],[12/2024 Rating]]-Table2[[#This Row],[08/2024 Rating]]</f>
        <v>0</v>
      </c>
    </row>
    <row r="94" spans="1:5">
      <c r="A94" t="s">
        <v>24</v>
      </c>
      <c r="B94" t="s">
        <v>8</v>
      </c>
      <c r="C94">
        <v>1</v>
      </c>
      <c r="D94">
        <f t="shared" si="1"/>
        <v>1</v>
      </c>
      <c r="E94">
        <f>Table2[[#This Row],[12/2024 Rating]]-Table2[[#This Row],[08/2024 Rating]]</f>
        <v>0</v>
      </c>
    </row>
    <row r="95" spans="1:5">
      <c r="A95" t="s">
        <v>24</v>
      </c>
      <c r="B95" t="s">
        <v>9</v>
      </c>
      <c r="C95">
        <v>1</v>
      </c>
      <c r="D95">
        <f t="shared" si="1"/>
        <v>1</v>
      </c>
      <c r="E95">
        <f>Table2[[#This Row],[12/2024 Rating]]-Table2[[#This Row],[08/2024 Rating]]</f>
        <v>0</v>
      </c>
    </row>
    <row r="96" spans="1:5">
      <c r="A96" t="s">
        <v>24</v>
      </c>
      <c r="B96" t="s">
        <v>10</v>
      </c>
      <c r="C96">
        <v>1</v>
      </c>
      <c r="D96">
        <f t="shared" si="1"/>
        <v>1</v>
      </c>
      <c r="E96">
        <f>Table2[[#This Row],[12/2024 Rating]]-Table2[[#This Row],[08/2024 Rating]]</f>
        <v>0</v>
      </c>
    </row>
    <row r="97" spans="1:5">
      <c r="A97" t="s">
        <v>24</v>
      </c>
      <c r="B97" t="s">
        <v>11</v>
      </c>
      <c r="C97">
        <v>1</v>
      </c>
      <c r="D97">
        <f t="shared" si="1"/>
        <v>1</v>
      </c>
      <c r="E97">
        <f>Table2[[#This Row],[12/2024 Rating]]-Table2[[#This Row],[08/2024 Rating]]</f>
        <v>0</v>
      </c>
    </row>
    <row r="98" spans="1:5">
      <c r="A98" t="s">
        <v>24</v>
      </c>
      <c r="B98" t="s">
        <v>12</v>
      </c>
      <c r="C98">
        <v>3</v>
      </c>
      <c r="D98">
        <f t="shared" si="1"/>
        <v>3</v>
      </c>
      <c r="E98">
        <f>Table2[[#This Row],[12/2024 Rating]]-Table2[[#This Row],[08/2024 Rating]]</f>
        <v>0</v>
      </c>
    </row>
    <row r="99" spans="1:5">
      <c r="A99" t="s">
        <v>24</v>
      </c>
      <c r="B99" t="s">
        <v>13</v>
      </c>
      <c r="C99">
        <v>3</v>
      </c>
      <c r="D99">
        <f t="shared" si="1"/>
        <v>3</v>
      </c>
      <c r="E99">
        <f>Table2[[#This Row],[12/2024 Rating]]-Table2[[#This Row],[08/2024 Rating]]</f>
        <v>0</v>
      </c>
    </row>
    <row r="100" spans="1:5">
      <c r="A100" t="s">
        <v>24</v>
      </c>
      <c r="B100" t="s">
        <v>14</v>
      </c>
      <c r="C100">
        <v>1</v>
      </c>
      <c r="D100">
        <f t="shared" si="1"/>
        <v>1</v>
      </c>
      <c r="E100">
        <f>Table2[[#This Row],[12/2024 Rating]]-Table2[[#This Row],[08/2024 Rating]]</f>
        <v>0</v>
      </c>
    </row>
    <row r="101" spans="1:5">
      <c r="A101" t="s">
        <v>24</v>
      </c>
      <c r="B101" t="s">
        <v>15</v>
      </c>
      <c r="C101">
        <v>3</v>
      </c>
      <c r="D101">
        <f t="shared" si="1"/>
        <v>3</v>
      </c>
      <c r="E101">
        <f>Table2[[#This Row],[12/2024 Rating]]-Table2[[#This Row],[08/2024 Rating]]</f>
        <v>0</v>
      </c>
    </row>
    <row r="102" spans="1:5">
      <c r="A102" t="s">
        <v>25</v>
      </c>
      <c r="B102" t="s">
        <v>6</v>
      </c>
      <c r="C102">
        <v>3</v>
      </c>
      <c r="D102">
        <f t="shared" si="1"/>
        <v>3</v>
      </c>
      <c r="E102">
        <f>Table2[[#This Row],[12/2024 Rating]]-Table2[[#This Row],[08/2024 Rating]]</f>
        <v>0</v>
      </c>
    </row>
    <row r="103" spans="1:5">
      <c r="A103" t="s">
        <v>25</v>
      </c>
      <c r="B103" t="s">
        <v>7</v>
      </c>
      <c r="C103">
        <v>3</v>
      </c>
      <c r="D103">
        <f t="shared" si="1"/>
        <v>3</v>
      </c>
      <c r="E103">
        <f>Table2[[#This Row],[12/2024 Rating]]-Table2[[#This Row],[08/2024 Rating]]</f>
        <v>0</v>
      </c>
    </row>
    <row r="104" spans="1:5">
      <c r="A104" t="s">
        <v>25</v>
      </c>
      <c r="B104" t="s">
        <v>8</v>
      </c>
      <c r="C104">
        <v>1</v>
      </c>
      <c r="D104">
        <f t="shared" si="1"/>
        <v>1</v>
      </c>
      <c r="E104">
        <f>Table2[[#This Row],[12/2024 Rating]]-Table2[[#This Row],[08/2024 Rating]]</f>
        <v>0</v>
      </c>
    </row>
    <row r="105" spans="1:5">
      <c r="A105" t="s">
        <v>25</v>
      </c>
      <c r="B105" t="s">
        <v>9</v>
      </c>
      <c r="C105">
        <v>1</v>
      </c>
      <c r="D105">
        <f t="shared" si="1"/>
        <v>1</v>
      </c>
      <c r="E105">
        <f>Table2[[#This Row],[12/2024 Rating]]-Table2[[#This Row],[08/2024 Rating]]</f>
        <v>0</v>
      </c>
    </row>
    <row r="106" spans="1:5">
      <c r="A106" t="s">
        <v>25</v>
      </c>
      <c r="B106" t="s">
        <v>10</v>
      </c>
      <c r="C106">
        <v>1</v>
      </c>
      <c r="D106">
        <f t="shared" si="1"/>
        <v>1</v>
      </c>
      <c r="E106">
        <f>Table2[[#This Row],[12/2024 Rating]]-Table2[[#This Row],[08/2024 Rating]]</f>
        <v>0</v>
      </c>
    </row>
    <row r="107" spans="1:5">
      <c r="A107" t="s">
        <v>25</v>
      </c>
      <c r="B107" t="s">
        <v>11</v>
      </c>
      <c r="C107">
        <v>3</v>
      </c>
      <c r="D107">
        <f t="shared" si="1"/>
        <v>3</v>
      </c>
      <c r="E107">
        <f>Table2[[#This Row],[12/2024 Rating]]-Table2[[#This Row],[08/2024 Rating]]</f>
        <v>0</v>
      </c>
    </row>
    <row r="108" spans="1:5">
      <c r="A108" t="s">
        <v>25</v>
      </c>
      <c r="B108" t="s">
        <v>12</v>
      </c>
      <c r="C108">
        <v>3</v>
      </c>
      <c r="D108">
        <f t="shared" si="1"/>
        <v>3</v>
      </c>
      <c r="E108">
        <f>Table2[[#This Row],[12/2024 Rating]]-Table2[[#This Row],[08/2024 Rating]]</f>
        <v>0</v>
      </c>
    </row>
    <row r="109" spans="1:5">
      <c r="A109" t="s">
        <v>25</v>
      </c>
      <c r="B109" t="s">
        <v>13</v>
      </c>
      <c r="C109">
        <v>1</v>
      </c>
      <c r="D109">
        <f t="shared" si="1"/>
        <v>1</v>
      </c>
      <c r="E109">
        <f>Table2[[#This Row],[12/2024 Rating]]-Table2[[#This Row],[08/2024 Rating]]</f>
        <v>0</v>
      </c>
    </row>
    <row r="110" spans="1:5">
      <c r="A110" t="s">
        <v>25</v>
      </c>
      <c r="B110" t="s">
        <v>14</v>
      </c>
      <c r="C110">
        <v>3</v>
      </c>
      <c r="D110">
        <f t="shared" si="1"/>
        <v>3</v>
      </c>
      <c r="E110">
        <f>Table2[[#This Row],[12/2024 Rating]]-Table2[[#This Row],[08/2024 Rating]]</f>
        <v>0</v>
      </c>
    </row>
    <row r="111" spans="1:5">
      <c r="A111" t="s">
        <v>25</v>
      </c>
      <c r="B111" t="s">
        <v>15</v>
      </c>
      <c r="C111">
        <v>3</v>
      </c>
      <c r="D111">
        <f t="shared" si="1"/>
        <v>3</v>
      </c>
      <c r="E111">
        <f>Table2[[#This Row],[12/2024 Rating]]-Table2[[#This Row],[08/2024 Rating]]</f>
        <v>0</v>
      </c>
    </row>
    <row r="112" spans="1:5">
      <c r="A112" t="s">
        <v>26</v>
      </c>
      <c r="B112" t="s">
        <v>6</v>
      </c>
      <c r="C112">
        <v>1</v>
      </c>
      <c r="D112">
        <f t="shared" si="1"/>
        <v>1</v>
      </c>
      <c r="E112">
        <f>Table2[[#This Row],[12/2024 Rating]]-Table2[[#This Row],[08/2024 Rating]]</f>
        <v>0</v>
      </c>
    </row>
    <row r="113" spans="1:5">
      <c r="A113" t="s">
        <v>26</v>
      </c>
      <c r="B113" t="s">
        <v>7</v>
      </c>
      <c r="C113">
        <v>2</v>
      </c>
      <c r="D113">
        <v>1</v>
      </c>
      <c r="E113" s="7">
        <f>Table2[[#This Row],[12/2024 Rating]]-Table2[[#This Row],[08/2024 Rating]]</f>
        <v>-1</v>
      </c>
    </row>
    <row r="114" spans="1:5">
      <c r="A114" t="s">
        <v>26</v>
      </c>
      <c r="B114" t="s">
        <v>8</v>
      </c>
      <c r="C114">
        <v>1</v>
      </c>
      <c r="D114">
        <f t="shared" si="1"/>
        <v>1</v>
      </c>
      <c r="E114">
        <f>Table2[[#This Row],[12/2024 Rating]]-Table2[[#This Row],[08/2024 Rating]]</f>
        <v>0</v>
      </c>
    </row>
    <row r="115" spans="1:5">
      <c r="A115" t="s">
        <v>26</v>
      </c>
      <c r="B115" t="s">
        <v>9</v>
      </c>
      <c r="C115">
        <v>1</v>
      </c>
      <c r="D115">
        <f t="shared" si="1"/>
        <v>1</v>
      </c>
      <c r="E115">
        <f>Table2[[#This Row],[12/2024 Rating]]-Table2[[#This Row],[08/2024 Rating]]</f>
        <v>0</v>
      </c>
    </row>
    <row r="116" spans="1:5">
      <c r="A116" t="s">
        <v>26</v>
      </c>
      <c r="B116" t="s">
        <v>10</v>
      </c>
      <c r="C116">
        <v>1</v>
      </c>
      <c r="D116">
        <f t="shared" si="1"/>
        <v>1</v>
      </c>
      <c r="E116">
        <f>Table2[[#This Row],[12/2024 Rating]]-Table2[[#This Row],[08/2024 Rating]]</f>
        <v>0</v>
      </c>
    </row>
    <row r="117" spans="1:5">
      <c r="A117" t="s">
        <v>26</v>
      </c>
      <c r="B117" t="s">
        <v>11</v>
      </c>
      <c r="C117">
        <v>2</v>
      </c>
      <c r="D117">
        <v>1</v>
      </c>
      <c r="E117" s="7">
        <f>Table2[[#This Row],[12/2024 Rating]]-Table2[[#This Row],[08/2024 Rating]]</f>
        <v>-1</v>
      </c>
    </row>
    <row r="118" spans="1:5">
      <c r="A118" t="s">
        <v>26</v>
      </c>
      <c r="B118" t="s">
        <v>12</v>
      </c>
      <c r="C118">
        <v>2</v>
      </c>
      <c r="D118">
        <v>1</v>
      </c>
      <c r="E118" s="7">
        <f>Table2[[#This Row],[12/2024 Rating]]-Table2[[#This Row],[08/2024 Rating]]</f>
        <v>-1</v>
      </c>
    </row>
    <row r="119" spans="1:5">
      <c r="A119" t="s">
        <v>26</v>
      </c>
      <c r="B119" t="s">
        <v>13</v>
      </c>
      <c r="C119">
        <v>2</v>
      </c>
      <c r="D119">
        <v>1</v>
      </c>
      <c r="E119" s="7">
        <f>Table2[[#This Row],[12/2024 Rating]]-Table2[[#This Row],[08/2024 Rating]]</f>
        <v>-1</v>
      </c>
    </row>
    <row r="120" spans="1:5">
      <c r="A120" t="s">
        <v>26</v>
      </c>
      <c r="B120" t="s">
        <v>14</v>
      </c>
      <c r="C120">
        <v>2</v>
      </c>
      <c r="D120">
        <v>1</v>
      </c>
      <c r="E120" s="7">
        <f>Table2[[#This Row],[12/2024 Rating]]-Table2[[#This Row],[08/2024 Rating]]</f>
        <v>-1</v>
      </c>
    </row>
    <row r="121" spans="1:5">
      <c r="A121" t="s">
        <v>26</v>
      </c>
      <c r="B121" t="s">
        <v>15</v>
      </c>
      <c r="C121">
        <v>2</v>
      </c>
      <c r="D121">
        <v>1</v>
      </c>
      <c r="E121" s="7">
        <f>Table2[[#This Row],[12/2024 Rating]]-Table2[[#This Row],[08/2024 Rating]]</f>
        <v>-1</v>
      </c>
    </row>
    <row r="122" spans="1:5">
      <c r="A122" t="s">
        <v>27</v>
      </c>
      <c r="B122" t="s">
        <v>6</v>
      </c>
      <c r="C122">
        <v>1</v>
      </c>
      <c r="D122">
        <f t="shared" si="1"/>
        <v>1</v>
      </c>
      <c r="E122">
        <f>Table2[[#This Row],[12/2024 Rating]]-Table2[[#This Row],[08/2024 Rating]]</f>
        <v>0</v>
      </c>
    </row>
    <row r="123" spans="1:5">
      <c r="A123" t="s">
        <v>27</v>
      </c>
      <c r="B123" t="s">
        <v>7</v>
      </c>
      <c r="C123">
        <v>3</v>
      </c>
      <c r="D123">
        <f t="shared" si="1"/>
        <v>3</v>
      </c>
      <c r="E123">
        <f>Table2[[#This Row],[12/2024 Rating]]-Table2[[#This Row],[08/2024 Rating]]</f>
        <v>0</v>
      </c>
    </row>
    <row r="124" spans="1:5">
      <c r="A124" t="s">
        <v>27</v>
      </c>
      <c r="B124" t="s">
        <v>8</v>
      </c>
      <c r="C124">
        <v>1</v>
      </c>
      <c r="D124">
        <f t="shared" si="1"/>
        <v>1</v>
      </c>
      <c r="E124">
        <f>Table2[[#This Row],[12/2024 Rating]]-Table2[[#This Row],[08/2024 Rating]]</f>
        <v>0</v>
      </c>
    </row>
    <row r="125" spans="1:5">
      <c r="A125" t="s">
        <v>27</v>
      </c>
      <c r="B125" t="s">
        <v>9</v>
      </c>
      <c r="C125">
        <v>1</v>
      </c>
      <c r="D125">
        <f t="shared" si="1"/>
        <v>1</v>
      </c>
      <c r="E125">
        <f>Table2[[#This Row],[12/2024 Rating]]-Table2[[#This Row],[08/2024 Rating]]</f>
        <v>0</v>
      </c>
    </row>
    <row r="126" spans="1:5">
      <c r="A126" t="s">
        <v>27</v>
      </c>
      <c r="B126" t="s">
        <v>10</v>
      </c>
      <c r="C126">
        <v>1</v>
      </c>
      <c r="D126">
        <f t="shared" si="1"/>
        <v>1</v>
      </c>
      <c r="E126">
        <f>Table2[[#This Row],[12/2024 Rating]]-Table2[[#This Row],[08/2024 Rating]]</f>
        <v>0</v>
      </c>
    </row>
    <row r="127" spans="1:5">
      <c r="A127" t="s">
        <v>27</v>
      </c>
      <c r="B127" t="s">
        <v>11</v>
      </c>
      <c r="C127">
        <v>1</v>
      </c>
      <c r="D127">
        <f t="shared" si="1"/>
        <v>1</v>
      </c>
      <c r="E127">
        <f>Table2[[#This Row],[12/2024 Rating]]-Table2[[#This Row],[08/2024 Rating]]</f>
        <v>0</v>
      </c>
    </row>
    <row r="128" spans="1:5">
      <c r="A128" t="s">
        <v>27</v>
      </c>
      <c r="B128" t="s">
        <v>12</v>
      </c>
      <c r="C128">
        <v>1</v>
      </c>
      <c r="D128">
        <f t="shared" si="1"/>
        <v>1</v>
      </c>
      <c r="E128">
        <f>Table2[[#This Row],[12/2024 Rating]]-Table2[[#This Row],[08/2024 Rating]]</f>
        <v>0</v>
      </c>
    </row>
    <row r="129" spans="1:5">
      <c r="A129" t="s">
        <v>27</v>
      </c>
      <c r="B129" t="s">
        <v>13</v>
      </c>
      <c r="C129">
        <v>1</v>
      </c>
      <c r="D129">
        <f t="shared" si="1"/>
        <v>1</v>
      </c>
      <c r="E129">
        <f>Table2[[#This Row],[12/2024 Rating]]-Table2[[#This Row],[08/2024 Rating]]</f>
        <v>0</v>
      </c>
    </row>
    <row r="130" spans="1:5">
      <c r="A130" t="s">
        <v>27</v>
      </c>
      <c r="B130" t="s">
        <v>14</v>
      </c>
      <c r="C130">
        <v>1</v>
      </c>
      <c r="D130">
        <f t="shared" si="1"/>
        <v>1</v>
      </c>
      <c r="E130">
        <f>Table2[[#This Row],[12/2024 Rating]]-Table2[[#This Row],[08/2024 Rating]]</f>
        <v>0</v>
      </c>
    </row>
    <row r="131" spans="1:5">
      <c r="A131" t="s">
        <v>27</v>
      </c>
      <c r="B131" t="s">
        <v>15</v>
      </c>
      <c r="C131">
        <v>3</v>
      </c>
      <c r="D131">
        <f t="shared" ref="D131:D141" si="2">C131</f>
        <v>3</v>
      </c>
      <c r="E131">
        <f>Table2[[#This Row],[12/2024 Rating]]-Table2[[#This Row],[08/2024 Rating]]</f>
        <v>0</v>
      </c>
    </row>
    <row r="132" spans="1:5">
      <c r="A132" t="s">
        <v>29</v>
      </c>
      <c r="B132" t="s">
        <v>6</v>
      </c>
      <c r="C132">
        <v>2</v>
      </c>
      <c r="D132">
        <f t="shared" si="2"/>
        <v>2</v>
      </c>
      <c r="E132">
        <f>Table2[[#This Row],[12/2024 Rating]]-Table2[[#This Row],[08/2024 Rating]]</f>
        <v>0</v>
      </c>
    </row>
    <row r="133" spans="1:5">
      <c r="A133" t="s">
        <v>29</v>
      </c>
      <c r="B133" t="s">
        <v>7</v>
      </c>
      <c r="C133">
        <v>2</v>
      </c>
      <c r="D133">
        <f t="shared" si="2"/>
        <v>2</v>
      </c>
      <c r="E133">
        <f>Table2[[#This Row],[12/2024 Rating]]-Table2[[#This Row],[08/2024 Rating]]</f>
        <v>0</v>
      </c>
    </row>
    <row r="134" spans="1:5">
      <c r="A134" t="s">
        <v>29</v>
      </c>
      <c r="B134" t="s">
        <v>8</v>
      </c>
      <c r="C134">
        <v>2</v>
      </c>
      <c r="D134">
        <f t="shared" si="2"/>
        <v>2</v>
      </c>
      <c r="E134">
        <f>Table2[[#This Row],[12/2024 Rating]]-Table2[[#This Row],[08/2024 Rating]]</f>
        <v>0</v>
      </c>
    </row>
    <row r="135" spans="1:5">
      <c r="A135" t="s">
        <v>29</v>
      </c>
      <c r="B135" t="s">
        <v>9</v>
      </c>
      <c r="C135">
        <v>2</v>
      </c>
      <c r="D135">
        <f t="shared" si="2"/>
        <v>2</v>
      </c>
      <c r="E135">
        <f>Table2[[#This Row],[12/2024 Rating]]-Table2[[#This Row],[08/2024 Rating]]</f>
        <v>0</v>
      </c>
    </row>
    <row r="136" spans="1:5">
      <c r="A136" t="s">
        <v>29</v>
      </c>
      <c r="B136" t="s">
        <v>10</v>
      </c>
      <c r="C136">
        <v>2</v>
      </c>
      <c r="D136">
        <f t="shared" si="2"/>
        <v>2</v>
      </c>
      <c r="E136">
        <f>Table2[[#This Row],[12/2024 Rating]]-Table2[[#This Row],[08/2024 Rating]]</f>
        <v>0</v>
      </c>
    </row>
    <row r="137" spans="1:5">
      <c r="A137" t="s">
        <v>29</v>
      </c>
      <c r="B137" t="s">
        <v>11</v>
      </c>
      <c r="C137">
        <v>2</v>
      </c>
      <c r="D137">
        <f t="shared" si="2"/>
        <v>2</v>
      </c>
      <c r="E137">
        <f>Table2[[#This Row],[12/2024 Rating]]-Table2[[#This Row],[08/2024 Rating]]</f>
        <v>0</v>
      </c>
    </row>
    <row r="138" spans="1:5">
      <c r="A138" t="s">
        <v>29</v>
      </c>
      <c r="B138" t="s">
        <v>12</v>
      </c>
      <c r="C138">
        <v>2</v>
      </c>
      <c r="D138">
        <f t="shared" si="2"/>
        <v>2</v>
      </c>
      <c r="E138">
        <f>Table2[[#This Row],[12/2024 Rating]]-Table2[[#This Row],[08/2024 Rating]]</f>
        <v>0</v>
      </c>
    </row>
    <row r="139" spans="1:5">
      <c r="A139" t="s">
        <v>29</v>
      </c>
      <c r="B139" t="s">
        <v>13</v>
      </c>
      <c r="C139">
        <v>2</v>
      </c>
      <c r="D139">
        <f t="shared" si="2"/>
        <v>2</v>
      </c>
      <c r="E139">
        <f>Table2[[#This Row],[12/2024 Rating]]-Table2[[#This Row],[08/2024 Rating]]</f>
        <v>0</v>
      </c>
    </row>
    <row r="140" spans="1:5">
      <c r="A140" t="s">
        <v>29</v>
      </c>
      <c r="B140" t="s">
        <v>14</v>
      </c>
      <c r="C140">
        <v>2</v>
      </c>
      <c r="D140">
        <f t="shared" si="2"/>
        <v>2</v>
      </c>
      <c r="E140">
        <f>Table2[[#This Row],[12/2024 Rating]]-Table2[[#This Row],[08/2024 Rating]]</f>
        <v>0</v>
      </c>
    </row>
    <row r="141" spans="1:5">
      <c r="A141" t="s">
        <v>29</v>
      </c>
      <c r="B141" t="s">
        <v>15</v>
      </c>
      <c r="C141">
        <v>2</v>
      </c>
      <c r="D141">
        <f t="shared" si="2"/>
        <v>2</v>
      </c>
      <c r="E141">
        <f>Table2[[#This Row],[12/2024 Rating]]-Table2[[#This Row],[08/2024 Rating]]</f>
        <v>0</v>
      </c>
    </row>
  </sheetData>
  <pageMargins left="0.7" right="0.7" top="0.75" bottom="0.75" header="0.3" footer="0.3"/>
  <tableParts count="1">
    <tablePart r:id="rId1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E141"/>
  <sheetViews>
    <sheetView topLeftCell="A45" workbookViewId="0">
      <selection sqref="A1:E1"/>
    </sheetView>
  </sheetViews>
  <sheetFormatPr defaultRowHeight="14.45"/>
  <cols>
    <col min="1" max="1" width="22.7109375" customWidth="1"/>
    <col min="2" max="2" width="21.42578125" customWidth="1"/>
    <col min="3" max="4" width="15.42578125" customWidth="1"/>
    <col min="5" max="5" width="23.7109375" customWidth="1"/>
  </cols>
  <sheetData>
    <row r="1" spans="1:5">
      <c r="A1" s="3" t="s">
        <v>0</v>
      </c>
      <c r="B1" s="4" t="s">
        <v>1</v>
      </c>
      <c r="C1" s="5" t="s">
        <v>2</v>
      </c>
      <c r="D1" s="4" t="s">
        <v>3</v>
      </c>
      <c r="E1" s="6" t="s">
        <v>4</v>
      </c>
    </row>
    <row r="2" spans="1:5">
      <c r="A2" t="s">
        <v>5</v>
      </c>
      <c r="B2" t="s">
        <v>6</v>
      </c>
      <c r="C2">
        <v>2</v>
      </c>
      <c r="D2">
        <f>Table30[[#This Row],[08/2024 Rating]]</f>
        <v>2</v>
      </c>
      <c r="E2">
        <f>Table30[[#This Row],[12/2024 Rating]]-Table30[[#This Row],[08/2024 Rating]]</f>
        <v>0</v>
      </c>
    </row>
    <row r="3" spans="1:5">
      <c r="A3" t="s">
        <v>5</v>
      </c>
      <c r="B3" t="s">
        <v>7</v>
      </c>
      <c r="C3">
        <v>2</v>
      </c>
      <c r="D3">
        <f>Table30[[#This Row],[08/2024 Rating]]</f>
        <v>2</v>
      </c>
      <c r="E3">
        <f>Table30[[#This Row],[12/2024 Rating]]-Table30[[#This Row],[08/2024 Rating]]</f>
        <v>0</v>
      </c>
    </row>
    <row r="4" spans="1:5">
      <c r="A4" t="s">
        <v>5</v>
      </c>
      <c r="B4" t="s">
        <v>8</v>
      </c>
      <c r="C4">
        <v>1</v>
      </c>
      <c r="D4">
        <f>Table30[[#This Row],[08/2024 Rating]]</f>
        <v>1</v>
      </c>
      <c r="E4">
        <f>Table30[[#This Row],[12/2024 Rating]]-Table30[[#This Row],[08/2024 Rating]]</f>
        <v>0</v>
      </c>
    </row>
    <row r="5" spans="1:5">
      <c r="A5" t="s">
        <v>5</v>
      </c>
      <c r="B5" t="s">
        <v>9</v>
      </c>
      <c r="C5">
        <v>1</v>
      </c>
      <c r="D5">
        <f>Table30[[#This Row],[08/2024 Rating]]</f>
        <v>1</v>
      </c>
      <c r="E5">
        <f>Table30[[#This Row],[12/2024 Rating]]-Table30[[#This Row],[08/2024 Rating]]</f>
        <v>0</v>
      </c>
    </row>
    <row r="6" spans="1:5">
      <c r="A6" t="s">
        <v>5</v>
      </c>
      <c r="B6" t="s">
        <v>10</v>
      </c>
      <c r="C6">
        <v>2</v>
      </c>
      <c r="D6">
        <f>Table30[[#This Row],[08/2024 Rating]]</f>
        <v>2</v>
      </c>
      <c r="E6">
        <f>Table30[[#This Row],[12/2024 Rating]]-Table30[[#This Row],[08/2024 Rating]]</f>
        <v>0</v>
      </c>
    </row>
    <row r="7" spans="1:5">
      <c r="A7" t="s">
        <v>5</v>
      </c>
      <c r="B7" t="s">
        <v>11</v>
      </c>
      <c r="C7">
        <v>2</v>
      </c>
      <c r="D7">
        <f>Table30[[#This Row],[08/2024 Rating]]</f>
        <v>2</v>
      </c>
      <c r="E7">
        <f>Table30[[#This Row],[12/2024 Rating]]-Table30[[#This Row],[08/2024 Rating]]</f>
        <v>0</v>
      </c>
    </row>
    <row r="8" spans="1:5">
      <c r="A8" t="s">
        <v>5</v>
      </c>
      <c r="B8" t="s">
        <v>12</v>
      </c>
      <c r="C8">
        <v>2</v>
      </c>
      <c r="D8">
        <f>Table30[[#This Row],[08/2024 Rating]]</f>
        <v>2</v>
      </c>
      <c r="E8">
        <f>Table30[[#This Row],[12/2024 Rating]]-Table30[[#This Row],[08/2024 Rating]]</f>
        <v>0</v>
      </c>
    </row>
    <row r="9" spans="1:5">
      <c r="A9" t="s">
        <v>5</v>
      </c>
      <c r="B9" t="s">
        <v>13</v>
      </c>
      <c r="C9">
        <v>2</v>
      </c>
      <c r="D9">
        <f>Table30[[#This Row],[08/2024 Rating]]</f>
        <v>2</v>
      </c>
      <c r="E9">
        <f>Table30[[#This Row],[12/2024 Rating]]-Table30[[#This Row],[08/2024 Rating]]</f>
        <v>0</v>
      </c>
    </row>
    <row r="10" spans="1:5">
      <c r="A10" t="s">
        <v>5</v>
      </c>
      <c r="B10" t="s">
        <v>14</v>
      </c>
      <c r="C10">
        <v>2</v>
      </c>
      <c r="D10">
        <f>Table30[[#This Row],[08/2024 Rating]]</f>
        <v>2</v>
      </c>
      <c r="E10">
        <f>Table30[[#This Row],[12/2024 Rating]]-Table30[[#This Row],[08/2024 Rating]]</f>
        <v>0</v>
      </c>
    </row>
    <row r="11" spans="1:5">
      <c r="A11" t="s">
        <v>5</v>
      </c>
      <c r="B11" t="s">
        <v>15</v>
      </c>
      <c r="C11">
        <v>2</v>
      </c>
      <c r="D11">
        <f>Table30[[#This Row],[08/2024 Rating]]</f>
        <v>2</v>
      </c>
      <c r="E11">
        <f>Table30[[#This Row],[12/2024 Rating]]-Table30[[#This Row],[08/2024 Rating]]</f>
        <v>0</v>
      </c>
    </row>
    <row r="12" spans="1:5">
      <c r="A12" t="s">
        <v>16</v>
      </c>
      <c r="B12" t="s">
        <v>6</v>
      </c>
      <c r="C12">
        <v>3</v>
      </c>
      <c r="D12">
        <f>Table30[[#This Row],[08/2024 Rating]]</f>
        <v>3</v>
      </c>
      <c r="E12">
        <f>Table30[[#This Row],[12/2024 Rating]]-Table30[[#This Row],[08/2024 Rating]]</f>
        <v>0</v>
      </c>
    </row>
    <row r="13" spans="1:5">
      <c r="A13" t="s">
        <v>16</v>
      </c>
      <c r="B13" t="s">
        <v>7</v>
      </c>
      <c r="C13">
        <v>3</v>
      </c>
      <c r="D13">
        <f>Table30[[#This Row],[08/2024 Rating]]</f>
        <v>3</v>
      </c>
      <c r="E13">
        <f>Table30[[#This Row],[12/2024 Rating]]-Table30[[#This Row],[08/2024 Rating]]</f>
        <v>0</v>
      </c>
    </row>
    <row r="14" spans="1:5">
      <c r="A14" t="s">
        <v>16</v>
      </c>
      <c r="B14" t="s">
        <v>8</v>
      </c>
      <c r="C14">
        <v>3</v>
      </c>
      <c r="D14">
        <f>Table30[[#This Row],[08/2024 Rating]]</f>
        <v>3</v>
      </c>
      <c r="E14">
        <f>Table30[[#This Row],[12/2024 Rating]]-Table30[[#This Row],[08/2024 Rating]]</f>
        <v>0</v>
      </c>
    </row>
    <row r="15" spans="1:5">
      <c r="A15" t="s">
        <v>16</v>
      </c>
      <c r="B15" t="s">
        <v>9</v>
      </c>
      <c r="C15">
        <v>3</v>
      </c>
      <c r="D15">
        <f>Table30[[#This Row],[08/2024 Rating]]</f>
        <v>3</v>
      </c>
      <c r="E15">
        <f>Table30[[#This Row],[12/2024 Rating]]-Table30[[#This Row],[08/2024 Rating]]</f>
        <v>0</v>
      </c>
    </row>
    <row r="16" spans="1:5">
      <c r="A16" t="s">
        <v>16</v>
      </c>
      <c r="B16" t="s">
        <v>10</v>
      </c>
      <c r="C16">
        <v>3</v>
      </c>
      <c r="D16">
        <f>Table30[[#This Row],[08/2024 Rating]]</f>
        <v>3</v>
      </c>
      <c r="E16">
        <f>Table30[[#This Row],[12/2024 Rating]]-Table30[[#This Row],[08/2024 Rating]]</f>
        <v>0</v>
      </c>
    </row>
    <row r="17" spans="1:5">
      <c r="A17" t="s">
        <v>16</v>
      </c>
      <c r="B17" t="s">
        <v>11</v>
      </c>
      <c r="C17">
        <v>3</v>
      </c>
      <c r="D17">
        <f>Table30[[#This Row],[08/2024 Rating]]</f>
        <v>3</v>
      </c>
      <c r="E17">
        <f>Table30[[#This Row],[12/2024 Rating]]-Table30[[#This Row],[08/2024 Rating]]</f>
        <v>0</v>
      </c>
    </row>
    <row r="18" spans="1:5">
      <c r="A18" t="s">
        <v>16</v>
      </c>
      <c r="B18" t="s">
        <v>12</v>
      </c>
      <c r="C18">
        <v>3</v>
      </c>
      <c r="D18">
        <f>Table30[[#This Row],[08/2024 Rating]]</f>
        <v>3</v>
      </c>
      <c r="E18">
        <f>Table30[[#This Row],[12/2024 Rating]]-Table30[[#This Row],[08/2024 Rating]]</f>
        <v>0</v>
      </c>
    </row>
    <row r="19" spans="1:5">
      <c r="A19" t="s">
        <v>16</v>
      </c>
      <c r="B19" t="s">
        <v>13</v>
      </c>
      <c r="C19">
        <v>3</v>
      </c>
      <c r="D19">
        <f>Table30[[#This Row],[08/2024 Rating]]</f>
        <v>3</v>
      </c>
      <c r="E19">
        <f>Table30[[#This Row],[12/2024 Rating]]-Table30[[#This Row],[08/2024 Rating]]</f>
        <v>0</v>
      </c>
    </row>
    <row r="20" spans="1:5">
      <c r="A20" t="s">
        <v>16</v>
      </c>
      <c r="B20" t="s">
        <v>14</v>
      </c>
      <c r="C20">
        <v>3</v>
      </c>
      <c r="D20">
        <f>Table30[[#This Row],[08/2024 Rating]]</f>
        <v>3</v>
      </c>
      <c r="E20">
        <f>Table30[[#This Row],[12/2024 Rating]]-Table30[[#This Row],[08/2024 Rating]]</f>
        <v>0</v>
      </c>
    </row>
    <row r="21" spans="1:5">
      <c r="A21" t="s">
        <v>16</v>
      </c>
      <c r="B21" t="s">
        <v>15</v>
      </c>
      <c r="C21">
        <v>3</v>
      </c>
      <c r="D21">
        <f>Table30[[#This Row],[08/2024 Rating]]</f>
        <v>3</v>
      </c>
      <c r="E21">
        <f>Table30[[#This Row],[12/2024 Rating]]-Table30[[#This Row],[08/2024 Rating]]</f>
        <v>0</v>
      </c>
    </row>
    <row r="22" spans="1:5">
      <c r="A22" t="s">
        <v>17</v>
      </c>
      <c r="B22" t="s">
        <v>6</v>
      </c>
      <c r="C22">
        <v>2</v>
      </c>
      <c r="D22">
        <f>Table30[[#This Row],[08/2024 Rating]]</f>
        <v>2</v>
      </c>
      <c r="E22">
        <f>Table30[[#This Row],[12/2024 Rating]]-Table30[[#This Row],[08/2024 Rating]]</f>
        <v>0</v>
      </c>
    </row>
    <row r="23" spans="1:5">
      <c r="A23" t="s">
        <v>17</v>
      </c>
      <c r="B23" t="s">
        <v>7</v>
      </c>
      <c r="C23">
        <v>2</v>
      </c>
      <c r="D23">
        <f>Table30[[#This Row],[08/2024 Rating]]</f>
        <v>2</v>
      </c>
      <c r="E23">
        <f>Table30[[#This Row],[12/2024 Rating]]-Table30[[#This Row],[08/2024 Rating]]</f>
        <v>0</v>
      </c>
    </row>
    <row r="24" spans="1:5">
      <c r="A24" t="s">
        <v>17</v>
      </c>
      <c r="B24" t="s">
        <v>8</v>
      </c>
      <c r="C24">
        <v>1</v>
      </c>
      <c r="D24">
        <f>Table30[[#This Row],[08/2024 Rating]]</f>
        <v>1</v>
      </c>
      <c r="E24">
        <f>Table30[[#This Row],[12/2024 Rating]]-Table30[[#This Row],[08/2024 Rating]]</f>
        <v>0</v>
      </c>
    </row>
    <row r="25" spans="1:5">
      <c r="A25" t="s">
        <v>17</v>
      </c>
      <c r="B25" t="s">
        <v>9</v>
      </c>
      <c r="C25">
        <v>1</v>
      </c>
      <c r="D25">
        <f>Table30[[#This Row],[08/2024 Rating]]</f>
        <v>1</v>
      </c>
      <c r="E25">
        <f>Table30[[#This Row],[12/2024 Rating]]-Table30[[#This Row],[08/2024 Rating]]</f>
        <v>0</v>
      </c>
    </row>
    <row r="26" spans="1:5">
      <c r="A26" t="s">
        <v>17</v>
      </c>
      <c r="B26" t="s">
        <v>10</v>
      </c>
      <c r="C26">
        <v>2</v>
      </c>
      <c r="D26">
        <f>Table30[[#This Row],[08/2024 Rating]]</f>
        <v>2</v>
      </c>
      <c r="E26">
        <f>Table30[[#This Row],[12/2024 Rating]]-Table30[[#This Row],[08/2024 Rating]]</f>
        <v>0</v>
      </c>
    </row>
    <row r="27" spans="1:5">
      <c r="A27" t="s">
        <v>17</v>
      </c>
      <c r="B27" t="s">
        <v>11</v>
      </c>
      <c r="C27">
        <v>2</v>
      </c>
      <c r="D27">
        <f>Table30[[#This Row],[08/2024 Rating]]</f>
        <v>2</v>
      </c>
      <c r="E27">
        <f>Table30[[#This Row],[12/2024 Rating]]-Table30[[#This Row],[08/2024 Rating]]</f>
        <v>0</v>
      </c>
    </row>
    <row r="28" spans="1:5">
      <c r="A28" t="s">
        <v>17</v>
      </c>
      <c r="B28" t="s">
        <v>12</v>
      </c>
      <c r="C28">
        <v>2</v>
      </c>
      <c r="D28">
        <f>Table30[[#This Row],[08/2024 Rating]]</f>
        <v>2</v>
      </c>
      <c r="E28">
        <f>Table30[[#This Row],[12/2024 Rating]]-Table30[[#This Row],[08/2024 Rating]]</f>
        <v>0</v>
      </c>
    </row>
    <row r="29" spans="1:5">
      <c r="A29" t="s">
        <v>17</v>
      </c>
      <c r="B29" t="s">
        <v>13</v>
      </c>
      <c r="C29">
        <v>2</v>
      </c>
      <c r="D29">
        <f>Table30[[#This Row],[08/2024 Rating]]</f>
        <v>2</v>
      </c>
      <c r="E29">
        <f>Table30[[#This Row],[12/2024 Rating]]-Table30[[#This Row],[08/2024 Rating]]</f>
        <v>0</v>
      </c>
    </row>
    <row r="30" spans="1:5">
      <c r="A30" t="s">
        <v>17</v>
      </c>
      <c r="B30" t="s">
        <v>14</v>
      </c>
      <c r="C30">
        <v>2</v>
      </c>
      <c r="D30">
        <f>Table30[[#This Row],[08/2024 Rating]]</f>
        <v>2</v>
      </c>
      <c r="E30">
        <f>Table30[[#This Row],[12/2024 Rating]]-Table30[[#This Row],[08/2024 Rating]]</f>
        <v>0</v>
      </c>
    </row>
    <row r="31" spans="1:5">
      <c r="A31" t="s">
        <v>17</v>
      </c>
      <c r="B31" t="s">
        <v>15</v>
      </c>
      <c r="C31">
        <v>2</v>
      </c>
      <c r="D31">
        <f>Table30[[#This Row],[08/2024 Rating]]</f>
        <v>2</v>
      </c>
      <c r="E31">
        <f>Table30[[#This Row],[12/2024 Rating]]-Table30[[#This Row],[08/2024 Rating]]</f>
        <v>0</v>
      </c>
    </row>
    <row r="32" spans="1:5">
      <c r="A32" t="s">
        <v>18</v>
      </c>
      <c r="B32" t="s">
        <v>6</v>
      </c>
      <c r="C32">
        <v>3</v>
      </c>
      <c r="D32">
        <f>Table30[[#This Row],[08/2024 Rating]]</f>
        <v>3</v>
      </c>
      <c r="E32">
        <f>Table30[[#This Row],[12/2024 Rating]]-Table30[[#This Row],[08/2024 Rating]]</f>
        <v>0</v>
      </c>
    </row>
    <row r="33" spans="1:5">
      <c r="A33" t="s">
        <v>18</v>
      </c>
      <c r="B33" t="s">
        <v>7</v>
      </c>
      <c r="C33">
        <v>3</v>
      </c>
      <c r="D33">
        <f>Table30[[#This Row],[08/2024 Rating]]</f>
        <v>3</v>
      </c>
      <c r="E33">
        <f>Table30[[#This Row],[12/2024 Rating]]-Table30[[#This Row],[08/2024 Rating]]</f>
        <v>0</v>
      </c>
    </row>
    <row r="34" spans="1:5">
      <c r="A34" t="s">
        <v>18</v>
      </c>
      <c r="B34" t="s">
        <v>8</v>
      </c>
      <c r="C34">
        <v>3</v>
      </c>
      <c r="D34">
        <f>Table30[[#This Row],[08/2024 Rating]]</f>
        <v>3</v>
      </c>
      <c r="E34">
        <f>Table30[[#This Row],[12/2024 Rating]]-Table30[[#This Row],[08/2024 Rating]]</f>
        <v>0</v>
      </c>
    </row>
    <row r="35" spans="1:5">
      <c r="A35" t="s">
        <v>18</v>
      </c>
      <c r="B35" t="s">
        <v>9</v>
      </c>
      <c r="C35">
        <v>3</v>
      </c>
      <c r="D35">
        <f>Table30[[#This Row],[08/2024 Rating]]</f>
        <v>3</v>
      </c>
      <c r="E35">
        <f>Table30[[#This Row],[12/2024 Rating]]-Table30[[#This Row],[08/2024 Rating]]</f>
        <v>0</v>
      </c>
    </row>
    <row r="36" spans="1:5">
      <c r="A36" t="s">
        <v>18</v>
      </c>
      <c r="B36" t="s">
        <v>10</v>
      </c>
      <c r="C36">
        <v>3</v>
      </c>
      <c r="D36">
        <f>Table30[[#This Row],[08/2024 Rating]]</f>
        <v>3</v>
      </c>
      <c r="E36">
        <f>Table30[[#This Row],[12/2024 Rating]]-Table30[[#This Row],[08/2024 Rating]]</f>
        <v>0</v>
      </c>
    </row>
    <row r="37" spans="1:5">
      <c r="A37" t="s">
        <v>18</v>
      </c>
      <c r="B37" t="s">
        <v>11</v>
      </c>
      <c r="C37">
        <v>3</v>
      </c>
      <c r="D37">
        <f>Table30[[#This Row],[08/2024 Rating]]</f>
        <v>3</v>
      </c>
      <c r="E37">
        <f>Table30[[#This Row],[12/2024 Rating]]-Table30[[#This Row],[08/2024 Rating]]</f>
        <v>0</v>
      </c>
    </row>
    <row r="38" spans="1:5">
      <c r="A38" t="s">
        <v>18</v>
      </c>
      <c r="B38" t="s">
        <v>12</v>
      </c>
      <c r="C38">
        <v>3</v>
      </c>
      <c r="D38">
        <f>Table30[[#This Row],[08/2024 Rating]]</f>
        <v>3</v>
      </c>
      <c r="E38">
        <f>Table30[[#This Row],[12/2024 Rating]]-Table30[[#This Row],[08/2024 Rating]]</f>
        <v>0</v>
      </c>
    </row>
    <row r="39" spans="1:5">
      <c r="A39" t="s">
        <v>18</v>
      </c>
      <c r="B39" t="s">
        <v>13</v>
      </c>
      <c r="C39">
        <v>3</v>
      </c>
      <c r="D39">
        <f>Table30[[#This Row],[08/2024 Rating]]</f>
        <v>3</v>
      </c>
      <c r="E39">
        <f>Table30[[#This Row],[12/2024 Rating]]-Table30[[#This Row],[08/2024 Rating]]</f>
        <v>0</v>
      </c>
    </row>
    <row r="40" spans="1:5">
      <c r="A40" t="s">
        <v>18</v>
      </c>
      <c r="B40" t="s">
        <v>14</v>
      </c>
      <c r="C40">
        <v>3</v>
      </c>
      <c r="D40">
        <f>Table30[[#This Row],[08/2024 Rating]]</f>
        <v>3</v>
      </c>
      <c r="E40">
        <f>Table30[[#This Row],[12/2024 Rating]]-Table30[[#This Row],[08/2024 Rating]]</f>
        <v>0</v>
      </c>
    </row>
    <row r="41" spans="1:5">
      <c r="A41" t="s">
        <v>18</v>
      </c>
      <c r="B41" t="s">
        <v>15</v>
      </c>
      <c r="C41">
        <v>3</v>
      </c>
      <c r="D41">
        <f>Table30[[#This Row],[08/2024 Rating]]</f>
        <v>3</v>
      </c>
      <c r="E41">
        <f>Table30[[#This Row],[12/2024 Rating]]-Table30[[#This Row],[08/2024 Rating]]</f>
        <v>0</v>
      </c>
    </row>
    <row r="42" spans="1:5">
      <c r="A42" t="s">
        <v>19</v>
      </c>
      <c r="B42" t="s">
        <v>6</v>
      </c>
      <c r="C42">
        <v>3</v>
      </c>
      <c r="D42">
        <f>Table30[[#This Row],[08/2024 Rating]]</f>
        <v>3</v>
      </c>
      <c r="E42">
        <f>Table30[[#This Row],[12/2024 Rating]]-Table30[[#This Row],[08/2024 Rating]]</f>
        <v>0</v>
      </c>
    </row>
    <row r="43" spans="1:5">
      <c r="A43" t="s">
        <v>19</v>
      </c>
      <c r="B43" t="s">
        <v>7</v>
      </c>
      <c r="C43">
        <v>3</v>
      </c>
      <c r="D43">
        <f>Table30[[#This Row],[08/2024 Rating]]</f>
        <v>3</v>
      </c>
      <c r="E43">
        <f>Table30[[#This Row],[12/2024 Rating]]-Table30[[#This Row],[08/2024 Rating]]</f>
        <v>0</v>
      </c>
    </row>
    <row r="44" spans="1:5">
      <c r="A44" t="s">
        <v>19</v>
      </c>
      <c r="B44" t="s">
        <v>8</v>
      </c>
      <c r="C44">
        <v>1</v>
      </c>
      <c r="D44">
        <f>Table30[[#This Row],[08/2024 Rating]]</f>
        <v>1</v>
      </c>
      <c r="E44">
        <f>Table30[[#This Row],[12/2024 Rating]]-Table30[[#This Row],[08/2024 Rating]]</f>
        <v>0</v>
      </c>
    </row>
    <row r="45" spans="1:5">
      <c r="A45" t="s">
        <v>19</v>
      </c>
      <c r="B45" t="s">
        <v>9</v>
      </c>
      <c r="C45">
        <v>2</v>
      </c>
      <c r="D45">
        <f>Table30[[#This Row],[08/2024 Rating]]</f>
        <v>2</v>
      </c>
      <c r="E45">
        <f>Table30[[#This Row],[12/2024 Rating]]-Table30[[#This Row],[08/2024 Rating]]</f>
        <v>0</v>
      </c>
    </row>
    <row r="46" spans="1:5">
      <c r="A46" t="s">
        <v>19</v>
      </c>
      <c r="B46" t="s">
        <v>10</v>
      </c>
      <c r="C46">
        <v>3</v>
      </c>
      <c r="D46">
        <f>Table30[[#This Row],[08/2024 Rating]]</f>
        <v>3</v>
      </c>
      <c r="E46">
        <f>Table30[[#This Row],[12/2024 Rating]]-Table30[[#This Row],[08/2024 Rating]]</f>
        <v>0</v>
      </c>
    </row>
    <row r="47" spans="1:5">
      <c r="A47" t="s">
        <v>19</v>
      </c>
      <c r="B47" t="s">
        <v>11</v>
      </c>
      <c r="C47">
        <v>3</v>
      </c>
      <c r="D47">
        <f>Table30[[#This Row],[08/2024 Rating]]</f>
        <v>3</v>
      </c>
      <c r="E47">
        <f>Table30[[#This Row],[12/2024 Rating]]-Table30[[#This Row],[08/2024 Rating]]</f>
        <v>0</v>
      </c>
    </row>
    <row r="48" spans="1:5">
      <c r="A48" t="s">
        <v>19</v>
      </c>
      <c r="B48" t="s">
        <v>12</v>
      </c>
      <c r="C48">
        <v>3</v>
      </c>
      <c r="D48">
        <f>Table30[[#This Row],[08/2024 Rating]]</f>
        <v>3</v>
      </c>
      <c r="E48">
        <f>Table30[[#This Row],[12/2024 Rating]]-Table30[[#This Row],[08/2024 Rating]]</f>
        <v>0</v>
      </c>
    </row>
    <row r="49" spans="1:5">
      <c r="A49" t="s">
        <v>19</v>
      </c>
      <c r="B49" t="s">
        <v>13</v>
      </c>
      <c r="C49">
        <v>3</v>
      </c>
      <c r="D49">
        <f>Table30[[#This Row],[08/2024 Rating]]</f>
        <v>3</v>
      </c>
      <c r="E49">
        <f>Table30[[#This Row],[12/2024 Rating]]-Table30[[#This Row],[08/2024 Rating]]</f>
        <v>0</v>
      </c>
    </row>
    <row r="50" spans="1:5">
      <c r="A50" t="s">
        <v>19</v>
      </c>
      <c r="B50" t="s">
        <v>14</v>
      </c>
      <c r="C50">
        <v>3</v>
      </c>
      <c r="D50">
        <f>Table30[[#This Row],[08/2024 Rating]]</f>
        <v>3</v>
      </c>
      <c r="E50">
        <f>Table30[[#This Row],[12/2024 Rating]]-Table30[[#This Row],[08/2024 Rating]]</f>
        <v>0</v>
      </c>
    </row>
    <row r="51" spans="1:5">
      <c r="A51" t="s">
        <v>19</v>
      </c>
      <c r="B51" t="s">
        <v>15</v>
      </c>
      <c r="C51">
        <v>3</v>
      </c>
      <c r="D51">
        <f>Table30[[#This Row],[08/2024 Rating]]</f>
        <v>3</v>
      </c>
      <c r="E51">
        <f>Table30[[#This Row],[12/2024 Rating]]-Table30[[#This Row],[08/2024 Rating]]</f>
        <v>0</v>
      </c>
    </row>
    <row r="52" spans="1:5">
      <c r="A52" t="s">
        <v>20</v>
      </c>
      <c r="B52" t="s">
        <v>6</v>
      </c>
      <c r="C52">
        <v>3</v>
      </c>
      <c r="D52">
        <f>Table30[[#This Row],[08/2024 Rating]]</f>
        <v>3</v>
      </c>
      <c r="E52">
        <f>Table30[[#This Row],[12/2024 Rating]]-Table30[[#This Row],[08/2024 Rating]]</f>
        <v>0</v>
      </c>
    </row>
    <row r="53" spans="1:5">
      <c r="A53" t="s">
        <v>20</v>
      </c>
      <c r="B53" t="s">
        <v>7</v>
      </c>
      <c r="C53">
        <v>3</v>
      </c>
      <c r="D53">
        <f>Table30[[#This Row],[08/2024 Rating]]</f>
        <v>3</v>
      </c>
      <c r="E53">
        <f>Table30[[#This Row],[12/2024 Rating]]-Table30[[#This Row],[08/2024 Rating]]</f>
        <v>0</v>
      </c>
    </row>
    <row r="54" spans="1:5">
      <c r="A54" t="s">
        <v>20</v>
      </c>
      <c r="B54" t="s">
        <v>8</v>
      </c>
      <c r="C54">
        <v>3</v>
      </c>
      <c r="D54">
        <f>Table30[[#This Row],[08/2024 Rating]]</f>
        <v>3</v>
      </c>
      <c r="E54">
        <f>Table30[[#This Row],[12/2024 Rating]]-Table30[[#This Row],[08/2024 Rating]]</f>
        <v>0</v>
      </c>
    </row>
    <row r="55" spans="1:5">
      <c r="A55" t="s">
        <v>20</v>
      </c>
      <c r="B55" t="s">
        <v>9</v>
      </c>
      <c r="C55">
        <v>1</v>
      </c>
      <c r="D55">
        <f>Table30[[#This Row],[08/2024 Rating]]</f>
        <v>1</v>
      </c>
      <c r="E55">
        <f>Table30[[#This Row],[12/2024 Rating]]-Table30[[#This Row],[08/2024 Rating]]</f>
        <v>0</v>
      </c>
    </row>
    <row r="56" spans="1:5">
      <c r="A56" t="s">
        <v>20</v>
      </c>
      <c r="B56" t="s">
        <v>10</v>
      </c>
      <c r="C56">
        <v>3</v>
      </c>
      <c r="D56">
        <f>Table30[[#This Row],[08/2024 Rating]]</f>
        <v>3</v>
      </c>
      <c r="E56">
        <f>Table30[[#This Row],[12/2024 Rating]]-Table30[[#This Row],[08/2024 Rating]]</f>
        <v>0</v>
      </c>
    </row>
    <row r="57" spans="1:5">
      <c r="A57" t="s">
        <v>20</v>
      </c>
      <c r="B57" t="s">
        <v>11</v>
      </c>
      <c r="C57">
        <v>3</v>
      </c>
      <c r="D57">
        <f>Table30[[#This Row],[08/2024 Rating]]</f>
        <v>3</v>
      </c>
      <c r="E57">
        <f>Table30[[#This Row],[12/2024 Rating]]-Table30[[#This Row],[08/2024 Rating]]</f>
        <v>0</v>
      </c>
    </row>
    <row r="58" spans="1:5">
      <c r="A58" t="s">
        <v>20</v>
      </c>
      <c r="B58" t="s">
        <v>12</v>
      </c>
      <c r="C58">
        <v>3</v>
      </c>
      <c r="D58">
        <f>Table30[[#This Row],[08/2024 Rating]]</f>
        <v>3</v>
      </c>
      <c r="E58">
        <f>Table30[[#This Row],[12/2024 Rating]]-Table30[[#This Row],[08/2024 Rating]]</f>
        <v>0</v>
      </c>
    </row>
    <row r="59" spans="1:5">
      <c r="A59" t="s">
        <v>20</v>
      </c>
      <c r="B59" t="s">
        <v>13</v>
      </c>
      <c r="C59">
        <v>3</v>
      </c>
      <c r="D59">
        <f>Table30[[#This Row],[08/2024 Rating]]</f>
        <v>3</v>
      </c>
      <c r="E59">
        <f>Table30[[#This Row],[12/2024 Rating]]-Table30[[#This Row],[08/2024 Rating]]</f>
        <v>0</v>
      </c>
    </row>
    <row r="60" spans="1:5">
      <c r="A60" t="s">
        <v>20</v>
      </c>
      <c r="B60" t="s">
        <v>14</v>
      </c>
      <c r="C60">
        <v>3</v>
      </c>
      <c r="D60">
        <f>Table30[[#This Row],[08/2024 Rating]]</f>
        <v>3</v>
      </c>
      <c r="E60">
        <f>Table30[[#This Row],[12/2024 Rating]]-Table30[[#This Row],[08/2024 Rating]]</f>
        <v>0</v>
      </c>
    </row>
    <row r="61" spans="1:5">
      <c r="A61" t="s">
        <v>20</v>
      </c>
      <c r="B61" t="s">
        <v>15</v>
      </c>
      <c r="C61">
        <v>3</v>
      </c>
      <c r="D61">
        <f>Table30[[#This Row],[08/2024 Rating]]</f>
        <v>3</v>
      </c>
      <c r="E61">
        <f>Table30[[#This Row],[12/2024 Rating]]-Table30[[#This Row],[08/2024 Rating]]</f>
        <v>0</v>
      </c>
    </row>
    <row r="62" spans="1:5">
      <c r="A62" t="s">
        <v>21</v>
      </c>
      <c r="B62" t="s">
        <v>6</v>
      </c>
      <c r="C62">
        <v>3</v>
      </c>
      <c r="D62">
        <f>Table30[[#This Row],[08/2024 Rating]]</f>
        <v>3</v>
      </c>
      <c r="E62">
        <f>Table30[[#This Row],[12/2024 Rating]]-Table30[[#This Row],[08/2024 Rating]]</f>
        <v>0</v>
      </c>
    </row>
    <row r="63" spans="1:5">
      <c r="A63" t="s">
        <v>21</v>
      </c>
      <c r="B63" t="s">
        <v>7</v>
      </c>
      <c r="C63">
        <v>3</v>
      </c>
      <c r="D63">
        <f>Table30[[#This Row],[08/2024 Rating]]</f>
        <v>3</v>
      </c>
      <c r="E63">
        <f>Table30[[#This Row],[12/2024 Rating]]-Table30[[#This Row],[08/2024 Rating]]</f>
        <v>0</v>
      </c>
    </row>
    <row r="64" spans="1:5">
      <c r="A64" t="s">
        <v>21</v>
      </c>
      <c r="B64" t="s">
        <v>8</v>
      </c>
      <c r="C64">
        <v>3</v>
      </c>
      <c r="D64">
        <f>Table30[[#This Row],[08/2024 Rating]]</f>
        <v>3</v>
      </c>
      <c r="E64">
        <f>Table30[[#This Row],[12/2024 Rating]]-Table30[[#This Row],[08/2024 Rating]]</f>
        <v>0</v>
      </c>
    </row>
    <row r="65" spans="1:5">
      <c r="A65" t="s">
        <v>21</v>
      </c>
      <c r="B65" t="s">
        <v>9</v>
      </c>
      <c r="C65">
        <v>1</v>
      </c>
      <c r="D65">
        <f>Table30[[#This Row],[08/2024 Rating]]</f>
        <v>1</v>
      </c>
      <c r="E65">
        <f>Table30[[#This Row],[12/2024 Rating]]-Table30[[#This Row],[08/2024 Rating]]</f>
        <v>0</v>
      </c>
    </row>
    <row r="66" spans="1:5">
      <c r="A66" t="s">
        <v>21</v>
      </c>
      <c r="B66" t="s">
        <v>10</v>
      </c>
      <c r="C66">
        <v>3</v>
      </c>
      <c r="D66">
        <f>Table30[[#This Row],[08/2024 Rating]]</f>
        <v>3</v>
      </c>
      <c r="E66">
        <f>Table30[[#This Row],[12/2024 Rating]]-Table30[[#This Row],[08/2024 Rating]]</f>
        <v>0</v>
      </c>
    </row>
    <row r="67" spans="1:5">
      <c r="A67" t="s">
        <v>21</v>
      </c>
      <c r="B67" t="s">
        <v>11</v>
      </c>
      <c r="C67">
        <v>3</v>
      </c>
      <c r="D67">
        <f>Table30[[#This Row],[08/2024 Rating]]</f>
        <v>3</v>
      </c>
      <c r="E67">
        <f>Table30[[#This Row],[12/2024 Rating]]-Table30[[#This Row],[08/2024 Rating]]</f>
        <v>0</v>
      </c>
    </row>
    <row r="68" spans="1:5">
      <c r="A68" t="s">
        <v>21</v>
      </c>
      <c r="B68" t="s">
        <v>12</v>
      </c>
      <c r="C68">
        <v>3</v>
      </c>
      <c r="D68">
        <f>Table30[[#This Row],[08/2024 Rating]]</f>
        <v>3</v>
      </c>
      <c r="E68">
        <f>Table30[[#This Row],[12/2024 Rating]]-Table30[[#This Row],[08/2024 Rating]]</f>
        <v>0</v>
      </c>
    </row>
    <row r="69" spans="1:5">
      <c r="A69" t="s">
        <v>21</v>
      </c>
      <c r="B69" t="s">
        <v>13</v>
      </c>
      <c r="C69">
        <v>3</v>
      </c>
      <c r="D69">
        <f>Table30[[#This Row],[08/2024 Rating]]</f>
        <v>3</v>
      </c>
      <c r="E69">
        <f>Table30[[#This Row],[12/2024 Rating]]-Table30[[#This Row],[08/2024 Rating]]</f>
        <v>0</v>
      </c>
    </row>
    <row r="70" spans="1:5">
      <c r="A70" t="s">
        <v>21</v>
      </c>
      <c r="B70" t="s">
        <v>14</v>
      </c>
      <c r="C70">
        <v>3</v>
      </c>
      <c r="D70">
        <f>Table30[[#This Row],[08/2024 Rating]]</f>
        <v>3</v>
      </c>
      <c r="E70">
        <f>Table30[[#This Row],[12/2024 Rating]]-Table30[[#This Row],[08/2024 Rating]]</f>
        <v>0</v>
      </c>
    </row>
    <row r="71" spans="1:5">
      <c r="A71" t="s">
        <v>21</v>
      </c>
      <c r="B71" t="s">
        <v>15</v>
      </c>
      <c r="C71">
        <v>3</v>
      </c>
      <c r="D71">
        <f>Table30[[#This Row],[08/2024 Rating]]</f>
        <v>3</v>
      </c>
      <c r="E71">
        <f>Table30[[#This Row],[12/2024 Rating]]-Table30[[#This Row],[08/2024 Rating]]</f>
        <v>0</v>
      </c>
    </row>
    <row r="72" spans="1:5">
      <c r="A72" t="s">
        <v>22</v>
      </c>
      <c r="B72" t="s">
        <v>6</v>
      </c>
      <c r="C72">
        <v>3</v>
      </c>
      <c r="D72">
        <f>Table30[[#This Row],[08/2024 Rating]]</f>
        <v>3</v>
      </c>
      <c r="E72">
        <f>Table30[[#This Row],[12/2024 Rating]]-Table30[[#This Row],[08/2024 Rating]]</f>
        <v>0</v>
      </c>
    </row>
    <row r="73" spans="1:5">
      <c r="A73" t="s">
        <v>22</v>
      </c>
      <c r="B73" t="s">
        <v>7</v>
      </c>
      <c r="C73">
        <v>3</v>
      </c>
      <c r="D73">
        <f>Table30[[#This Row],[08/2024 Rating]]</f>
        <v>3</v>
      </c>
      <c r="E73">
        <f>Table30[[#This Row],[12/2024 Rating]]-Table30[[#This Row],[08/2024 Rating]]</f>
        <v>0</v>
      </c>
    </row>
    <row r="74" spans="1:5">
      <c r="A74" t="s">
        <v>22</v>
      </c>
      <c r="B74" t="s">
        <v>8</v>
      </c>
      <c r="C74">
        <v>1</v>
      </c>
      <c r="D74">
        <f>Table30[[#This Row],[08/2024 Rating]]</f>
        <v>1</v>
      </c>
      <c r="E74">
        <f>Table30[[#This Row],[12/2024 Rating]]-Table30[[#This Row],[08/2024 Rating]]</f>
        <v>0</v>
      </c>
    </row>
    <row r="75" spans="1:5">
      <c r="A75" t="s">
        <v>22</v>
      </c>
      <c r="B75" t="s">
        <v>9</v>
      </c>
      <c r="C75">
        <v>1</v>
      </c>
      <c r="D75">
        <f>Table30[[#This Row],[08/2024 Rating]]</f>
        <v>1</v>
      </c>
      <c r="E75">
        <f>Table30[[#This Row],[12/2024 Rating]]-Table30[[#This Row],[08/2024 Rating]]</f>
        <v>0</v>
      </c>
    </row>
    <row r="76" spans="1:5">
      <c r="A76" t="s">
        <v>22</v>
      </c>
      <c r="B76" t="s">
        <v>10</v>
      </c>
      <c r="C76">
        <v>3</v>
      </c>
      <c r="D76">
        <f>Table30[[#This Row],[08/2024 Rating]]</f>
        <v>3</v>
      </c>
      <c r="E76">
        <f>Table30[[#This Row],[12/2024 Rating]]-Table30[[#This Row],[08/2024 Rating]]</f>
        <v>0</v>
      </c>
    </row>
    <row r="77" spans="1:5">
      <c r="A77" t="s">
        <v>22</v>
      </c>
      <c r="B77" t="s">
        <v>11</v>
      </c>
      <c r="C77">
        <v>3</v>
      </c>
      <c r="D77">
        <f>Table30[[#This Row],[08/2024 Rating]]</f>
        <v>3</v>
      </c>
      <c r="E77">
        <f>Table30[[#This Row],[12/2024 Rating]]-Table30[[#This Row],[08/2024 Rating]]</f>
        <v>0</v>
      </c>
    </row>
    <row r="78" spans="1:5">
      <c r="A78" t="s">
        <v>22</v>
      </c>
      <c r="B78" t="s">
        <v>12</v>
      </c>
      <c r="C78">
        <v>3</v>
      </c>
      <c r="D78">
        <f>Table30[[#This Row],[08/2024 Rating]]</f>
        <v>3</v>
      </c>
      <c r="E78">
        <f>Table30[[#This Row],[12/2024 Rating]]-Table30[[#This Row],[08/2024 Rating]]</f>
        <v>0</v>
      </c>
    </row>
    <row r="79" spans="1:5">
      <c r="A79" t="s">
        <v>22</v>
      </c>
      <c r="B79" t="s">
        <v>13</v>
      </c>
      <c r="C79">
        <v>3</v>
      </c>
      <c r="D79">
        <f>Table30[[#This Row],[08/2024 Rating]]</f>
        <v>3</v>
      </c>
      <c r="E79">
        <f>Table30[[#This Row],[12/2024 Rating]]-Table30[[#This Row],[08/2024 Rating]]</f>
        <v>0</v>
      </c>
    </row>
    <row r="80" spans="1:5">
      <c r="A80" t="s">
        <v>22</v>
      </c>
      <c r="B80" t="s">
        <v>14</v>
      </c>
      <c r="C80">
        <v>3</v>
      </c>
      <c r="D80">
        <f>Table30[[#This Row],[08/2024 Rating]]</f>
        <v>3</v>
      </c>
      <c r="E80">
        <f>Table30[[#This Row],[12/2024 Rating]]-Table30[[#This Row],[08/2024 Rating]]</f>
        <v>0</v>
      </c>
    </row>
    <row r="81" spans="1:5">
      <c r="A81" t="s">
        <v>22</v>
      </c>
      <c r="B81" t="s">
        <v>15</v>
      </c>
      <c r="C81">
        <v>3</v>
      </c>
      <c r="D81">
        <f>Table30[[#This Row],[08/2024 Rating]]</f>
        <v>3</v>
      </c>
      <c r="E81">
        <f>Table30[[#This Row],[12/2024 Rating]]-Table30[[#This Row],[08/2024 Rating]]</f>
        <v>0</v>
      </c>
    </row>
    <row r="82" spans="1:5">
      <c r="A82" t="s">
        <v>23</v>
      </c>
      <c r="B82" t="s">
        <v>6</v>
      </c>
      <c r="C82">
        <v>3</v>
      </c>
      <c r="D82">
        <f>Table30[[#This Row],[08/2024 Rating]]</f>
        <v>3</v>
      </c>
      <c r="E82">
        <f>Table30[[#This Row],[12/2024 Rating]]-Table30[[#This Row],[08/2024 Rating]]</f>
        <v>0</v>
      </c>
    </row>
    <row r="83" spans="1:5">
      <c r="A83" t="s">
        <v>23</v>
      </c>
      <c r="B83" t="s">
        <v>7</v>
      </c>
      <c r="C83">
        <v>3</v>
      </c>
      <c r="D83">
        <f>Table30[[#This Row],[08/2024 Rating]]</f>
        <v>3</v>
      </c>
      <c r="E83">
        <f>Table30[[#This Row],[12/2024 Rating]]-Table30[[#This Row],[08/2024 Rating]]</f>
        <v>0</v>
      </c>
    </row>
    <row r="84" spans="1:5">
      <c r="A84" t="s">
        <v>23</v>
      </c>
      <c r="B84" t="s">
        <v>8</v>
      </c>
      <c r="C84">
        <v>1</v>
      </c>
      <c r="D84">
        <f>Table30[[#This Row],[08/2024 Rating]]</f>
        <v>1</v>
      </c>
      <c r="E84">
        <f>Table30[[#This Row],[12/2024 Rating]]-Table30[[#This Row],[08/2024 Rating]]</f>
        <v>0</v>
      </c>
    </row>
    <row r="85" spans="1:5">
      <c r="A85" t="s">
        <v>23</v>
      </c>
      <c r="B85" t="s">
        <v>9</v>
      </c>
      <c r="C85">
        <v>1</v>
      </c>
      <c r="D85">
        <f>Table30[[#This Row],[08/2024 Rating]]</f>
        <v>1</v>
      </c>
      <c r="E85">
        <f>Table30[[#This Row],[12/2024 Rating]]-Table30[[#This Row],[08/2024 Rating]]</f>
        <v>0</v>
      </c>
    </row>
    <row r="86" spans="1:5">
      <c r="A86" t="s">
        <v>23</v>
      </c>
      <c r="B86" t="s">
        <v>10</v>
      </c>
      <c r="C86">
        <v>2</v>
      </c>
      <c r="D86">
        <f>Table30[[#This Row],[08/2024 Rating]]</f>
        <v>2</v>
      </c>
      <c r="E86">
        <f>Table30[[#This Row],[12/2024 Rating]]-Table30[[#This Row],[08/2024 Rating]]</f>
        <v>0</v>
      </c>
    </row>
    <row r="87" spans="1:5">
      <c r="A87" t="s">
        <v>23</v>
      </c>
      <c r="B87" t="s">
        <v>11</v>
      </c>
      <c r="C87">
        <v>2</v>
      </c>
      <c r="D87">
        <f>Table30[[#This Row],[08/2024 Rating]]</f>
        <v>2</v>
      </c>
      <c r="E87">
        <f>Table30[[#This Row],[12/2024 Rating]]-Table30[[#This Row],[08/2024 Rating]]</f>
        <v>0</v>
      </c>
    </row>
    <row r="88" spans="1:5">
      <c r="A88" t="s">
        <v>23</v>
      </c>
      <c r="B88" t="s">
        <v>12</v>
      </c>
      <c r="C88">
        <v>2</v>
      </c>
      <c r="D88">
        <f>Table30[[#This Row],[08/2024 Rating]]</f>
        <v>2</v>
      </c>
      <c r="E88">
        <f>Table30[[#This Row],[12/2024 Rating]]-Table30[[#This Row],[08/2024 Rating]]</f>
        <v>0</v>
      </c>
    </row>
    <row r="89" spans="1:5">
      <c r="A89" t="s">
        <v>23</v>
      </c>
      <c r="B89" t="s">
        <v>13</v>
      </c>
      <c r="C89">
        <v>2</v>
      </c>
      <c r="D89">
        <f>Table30[[#This Row],[08/2024 Rating]]</f>
        <v>2</v>
      </c>
      <c r="E89">
        <f>Table30[[#This Row],[12/2024 Rating]]-Table30[[#This Row],[08/2024 Rating]]</f>
        <v>0</v>
      </c>
    </row>
    <row r="90" spans="1:5">
      <c r="A90" t="s">
        <v>23</v>
      </c>
      <c r="B90" t="s">
        <v>14</v>
      </c>
      <c r="C90">
        <v>2</v>
      </c>
      <c r="D90">
        <f>Table30[[#This Row],[08/2024 Rating]]</f>
        <v>2</v>
      </c>
      <c r="E90">
        <f>Table30[[#This Row],[12/2024 Rating]]-Table30[[#This Row],[08/2024 Rating]]</f>
        <v>0</v>
      </c>
    </row>
    <row r="91" spans="1:5">
      <c r="A91" t="s">
        <v>23</v>
      </c>
      <c r="B91" t="s">
        <v>15</v>
      </c>
      <c r="C91">
        <v>2</v>
      </c>
      <c r="D91">
        <f>Table30[[#This Row],[08/2024 Rating]]</f>
        <v>2</v>
      </c>
      <c r="E91">
        <f>Table30[[#This Row],[12/2024 Rating]]-Table30[[#This Row],[08/2024 Rating]]</f>
        <v>0</v>
      </c>
    </row>
    <row r="92" spans="1:5">
      <c r="A92" t="s">
        <v>24</v>
      </c>
      <c r="B92" t="s">
        <v>6</v>
      </c>
      <c r="C92">
        <v>3</v>
      </c>
      <c r="D92">
        <f>Table30[[#This Row],[08/2024 Rating]]</f>
        <v>3</v>
      </c>
      <c r="E92">
        <f>Table30[[#This Row],[12/2024 Rating]]-Table30[[#This Row],[08/2024 Rating]]</f>
        <v>0</v>
      </c>
    </row>
    <row r="93" spans="1:5">
      <c r="A93" t="s">
        <v>24</v>
      </c>
      <c r="B93" t="s">
        <v>7</v>
      </c>
      <c r="C93">
        <v>3</v>
      </c>
      <c r="D93">
        <f>Table30[[#This Row],[08/2024 Rating]]</f>
        <v>3</v>
      </c>
      <c r="E93">
        <f>Table30[[#This Row],[12/2024 Rating]]-Table30[[#This Row],[08/2024 Rating]]</f>
        <v>0</v>
      </c>
    </row>
    <row r="94" spans="1:5">
      <c r="A94" t="s">
        <v>24</v>
      </c>
      <c r="B94" t="s">
        <v>8</v>
      </c>
      <c r="C94">
        <v>1</v>
      </c>
      <c r="D94">
        <f>Table30[[#This Row],[08/2024 Rating]]</f>
        <v>1</v>
      </c>
      <c r="E94">
        <f>Table30[[#This Row],[12/2024 Rating]]-Table30[[#This Row],[08/2024 Rating]]</f>
        <v>0</v>
      </c>
    </row>
    <row r="95" spans="1:5">
      <c r="A95" t="s">
        <v>24</v>
      </c>
      <c r="B95" t="s">
        <v>9</v>
      </c>
      <c r="C95">
        <v>1</v>
      </c>
      <c r="D95">
        <f>Table30[[#This Row],[08/2024 Rating]]</f>
        <v>1</v>
      </c>
      <c r="E95">
        <f>Table30[[#This Row],[12/2024 Rating]]-Table30[[#This Row],[08/2024 Rating]]</f>
        <v>0</v>
      </c>
    </row>
    <row r="96" spans="1:5">
      <c r="A96" t="s">
        <v>24</v>
      </c>
      <c r="B96" t="s">
        <v>10</v>
      </c>
      <c r="C96">
        <v>3</v>
      </c>
      <c r="D96">
        <f>Table30[[#This Row],[08/2024 Rating]]</f>
        <v>3</v>
      </c>
      <c r="E96">
        <f>Table30[[#This Row],[12/2024 Rating]]-Table30[[#This Row],[08/2024 Rating]]</f>
        <v>0</v>
      </c>
    </row>
    <row r="97" spans="1:5">
      <c r="A97" t="s">
        <v>24</v>
      </c>
      <c r="B97" t="s">
        <v>11</v>
      </c>
      <c r="C97">
        <v>3</v>
      </c>
      <c r="D97">
        <f>Table30[[#This Row],[08/2024 Rating]]</f>
        <v>3</v>
      </c>
      <c r="E97">
        <f>Table30[[#This Row],[12/2024 Rating]]-Table30[[#This Row],[08/2024 Rating]]</f>
        <v>0</v>
      </c>
    </row>
    <row r="98" spans="1:5">
      <c r="A98" t="s">
        <v>24</v>
      </c>
      <c r="B98" t="s">
        <v>12</v>
      </c>
      <c r="C98">
        <v>3</v>
      </c>
      <c r="D98">
        <f>Table30[[#This Row],[08/2024 Rating]]</f>
        <v>3</v>
      </c>
      <c r="E98">
        <f>Table30[[#This Row],[12/2024 Rating]]-Table30[[#This Row],[08/2024 Rating]]</f>
        <v>0</v>
      </c>
    </row>
    <row r="99" spans="1:5">
      <c r="A99" t="s">
        <v>24</v>
      </c>
      <c r="B99" t="s">
        <v>13</v>
      </c>
      <c r="C99">
        <v>3</v>
      </c>
      <c r="D99">
        <f>Table30[[#This Row],[08/2024 Rating]]</f>
        <v>3</v>
      </c>
      <c r="E99">
        <f>Table30[[#This Row],[12/2024 Rating]]-Table30[[#This Row],[08/2024 Rating]]</f>
        <v>0</v>
      </c>
    </row>
    <row r="100" spans="1:5">
      <c r="A100" t="s">
        <v>24</v>
      </c>
      <c r="B100" t="s">
        <v>14</v>
      </c>
      <c r="C100">
        <v>3</v>
      </c>
      <c r="D100">
        <f>Table30[[#This Row],[08/2024 Rating]]</f>
        <v>3</v>
      </c>
      <c r="E100">
        <f>Table30[[#This Row],[12/2024 Rating]]-Table30[[#This Row],[08/2024 Rating]]</f>
        <v>0</v>
      </c>
    </row>
    <row r="101" spans="1:5">
      <c r="A101" t="s">
        <v>24</v>
      </c>
      <c r="B101" t="s">
        <v>15</v>
      </c>
      <c r="C101">
        <v>3</v>
      </c>
      <c r="D101">
        <f>Table30[[#This Row],[08/2024 Rating]]</f>
        <v>3</v>
      </c>
      <c r="E101">
        <f>Table30[[#This Row],[12/2024 Rating]]-Table30[[#This Row],[08/2024 Rating]]</f>
        <v>0</v>
      </c>
    </row>
    <row r="102" spans="1:5">
      <c r="A102" t="s">
        <v>25</v>
      </c>
      <c r="B102" t="s">
        <v>6</v>
      </c>
      <c r="C102">
        <v>3</v>
      </c>
      <c r="D102">
        <f>Table30[[#This Row],[08/2024 Rating]]</f>
        <v>3</v>
      </c>
      <c r="E102">
        <f>Table30[[#This Row],[12/2024 Rating]]-Table30[[#This Row],[08/2024 Rating]]</f>
        <v>0</v>
      </c>
    </row>
    <row r="103" spans="1:5">
      <c r="A103" t="s">
        <v>25</v>
      </c>
      <c r="B103" t="s">
        <v>7</v>
      </c>
      <c r="C103">
        <v>3</v>
      </c>
      <c r="D103">
        <f>Table30[[#This Row],[08/2024 Rating]]</f>
        <v>3</v>
      </c>
      <c r="E103">
        <f>Table30[[#This Row],[12/2024 Rating]]-Table30[[#This Row],[08/2024 Rating]]</f>
        <v>0</v>
      </c>
    </row>
    <row r="104" spans="1:5">
      <c r="A104" t="s">
        <v>25</v>
      </c>
      <c r="B104" t="s">
        <v>8</v>
      </c>
      <c r="C104">
        <v>3</v>
      </c>
      <c r="D104">
        <f>Table30[[#This Row],[08/2024 Rating]]</f>
        <v>3</v>
      </c>
      <c r="E104">
        <f>Table30[[#This Row],[12/2024 Rating]]-Table30[[#This Row],[08/2024 Rating]]</f>
        <v>0</v>
      </c>
    </row>
    <row r="105" spans="1:5">
      <c r="A105" t="s">
        <v>25</v>
      </c>
      <c r="B105" t="s">
        <v>9</v>
      </c>
      <c r="C105">
        <v>3</v>
      </c>
      <c r="D105">
        <f>Table30[[#This Row],[08/2024 Rating]]</f>
        <v>3</v>
      </c>
      <c r="E105">
        <f>Table30[[#This Row],[12/2024 Rating]]-Table30[[#This Row],[08/2024 Rating]]</f>
        <v>0</v>
      </c>
    </row>
    <row r="106" spans="1:5">
      <c r="A106" t="s">
        <v>25</v>
      </c>
      <c r="B106" t="s">
        <v>10</v>
      </c>
      <c r="C106">
        <v>3</v>
      </c>
      <c r="D106">
        <f>Table30[[#This Row],[08/2024 Rating]]</f>
        <v>3</v>
      </c>
      <c r="E106">
        <f>Table30[[#This Row],[12/2024 Rating]]-Table30[[#This Row],[08/2024 Rating]]</f>
        <v>0</v>
      </c>
    </row>
    <row r="107" spans="1:5">
      <c r="A107" t="s">
        <v>25</v>
      </c>
      <c r="B107" t="s">
        <v>11</v>
      </c>
      <c r="C107">
        <v>3</v>
      </c>
      <c r="D107">
        <f>Table30[[#This Row],[08/2024 Rating]]</f>
        <v>3</v>
      </c>
      <c r="E107">
        <f>Table30[[#This Row],[12/2024 Rating]]-Table30[[#This Row],[08/2024 Rating]]</f>
        <v>0</v>
      </c>
    </row>
    <row r="108" spans="1:5">
      <c r="A108" t="s">
        <v>25</v>
      </c>
      <c r="B108" t="s">
        <v>12</v>
      </c>
      <c r="C108">
        <v>3</v>
      </c>
      <c r="D108">
        <f>Table30[[#This Row],[08/2024 Rating]]</f>
        <v>3</v>
      </c>
      <c r="E108">
        <f>Table30[[#This Row],[12/2024 Rating]]-Table30[[#This Row],[08/2024 Rating]]</f>
        <v>0</v>
      </c>
    </row>
    <row r="109" spans="1:5">
      <c r="A109" t="s">
        <v>25</v>
      </c>
      <c r="B109" t="s">
        <v>13</v>
      </c>
      <c r="C109">
        <v>3</v>
      </c>
      <c r="D109">
        <f>Table30[[#This Row],[08/2024 Rating]]</f>
        <v>3</v>
      </c>
      <c r="E109">
        <f>Table30[[#This Row],[12/2024 Rating]]-Table30[[#This Row],[08/2024 Rating]]</f>
        <v>0</v>
      </c>
    </row>
    <row r="110" spans="1:5">
      <c r="A110" t="s">
        <v>25</v>
      </c>
      <c r="B110" t="s">
        <v>14</v>
      </c>
      <c r="C110">
        <v>3</v>
      </c>
      <c r="D110">
        <f>Table30[[#This Row],[08/2024 Rating]]</f>
        <v>3</v>
      </c>
      <c r="E110">
        <f>Table30[[#This Row],[12/2024 Rating]]-Table30[[#This Row],[08/2024 Rating]]</f>
        <v>0</v>
      </c>
    </row>
    <row r="111" spans="1:5">
      <c r="A111" t="s">
        <v>25</v>
      </c>
      <c r="B111" t="s">
        <v>15</v>
      </c>
      <c r="C111">
        <v>3</v>
      </c>
      <c r="D111">
        <f>Table30[[#This Row],[08/2024 Rating]]</f>
        <v>3</v>
      </c>
      <c r="E111">
        <f>Table30[[#This Row],[12/2024 Rating]]-Table30[[#This Row],[08/2024 Rating]]</f>
        <v>0</v>
      </c>
    </row>
    <row r="112" spans="1:5">
      <c r="A112" t="s">
        <v>26</v>
      </c>
      <c r="B112" t="s">
        <v>6</v>
      </c>
      <c r="C112">
        <v>2</v>
      </c>
      <c r="D112">
        <f>Table30[[#This Row],[08/2024 Rating]]</f>
        <v>2</v>
      </c>
      <c r="E112">
        <f>Table30[[#This Row],[12/2024 Rating]]-Table30[[#This Row],[08/2024 Rating]]</f>
        <v>0</v>
      </c>
    </row>
    <row r="113" spans="1:5">
      <c r="A113" t="s">
        <v>26</v>
      </c>
      <c r="B113" t="s">
        <v>7</v>
      </c>
      <c r="C113">
        <v>2</v>
      </c>
      <c r="D113">
        <f>Table30[[#This Row],[08/2024 Rating]]</f>
        <v>2</v>
      </c>
      <c r="E113">
        <f>Table30[[#This Row],[12/2024 Rating]]-Table30[[#This Row],[08/2024 Rating]]</f>
        <v>0</v>
      </c>
    </row>
    <row r="114" spans="1:5">
      <c r="A114" t="s">
        <v>26</v>
      </c>
      <c r="B114" t="s">
        <v>8</v>
      </c>
      <c r="C114">
        <v>1</v>
      </c>
      <c r="D114">
        <f>Table30[[#This Row],[08/2024 Rating]]</f>
        <v>1</v>
      </c>
      <c r="E114">
        <f>Table30[[#This Row],[12/2024 Rating]]-Table30[[#This Row],[08/2024 Rating]]</f>
        <v>0</v>
      </c>
    </row>
    <row r="115" spans="1:5">
      <c r="A115" t="s">
        <v>26</v>
      </c>
      <c r="B115" t="s">
        <v>9</v>
      </c>
      <c r="C115">
        <v>2</v>
      </c>
      <c r="D115">
        <f>Table30[[#This Row],[08/2024 Rating]]</f>
        <v>2</v>
      </c>
      <c r="E115">
        <f>Table30[[#This Row],[12/2024 Rating]]-Table30[[#This Row],[08/2024 Rating]]</f>
        <v>0</v>
      </c>
    </row>
    <row r="116" spans="1:5">
      <c r="A116" t="s">
        <v>26</v>
      </c>
      <c r="B116" t="s">
        <v>10</v>
      </c>
      <c r="C116">
        <v>2</v>
      </c>
      <c r="D116">
        <f>Table30[[#This Row],[08/2024 Rating]]</f>
        <v>2</v>
      </c>
      <c r="E116">
        <f>Table30[[#This Row],[12/2024 Rating]]-Table30[[#This Row],[08/2024 Rating]]</f>
        <v>0</v>
      </c>
    </row>
    <row r="117" spans="1:5">
      <c r="A117" t="s">
        <v>26</v>
      </c>
      <c r="B117" t="s">
        <v>11</v>
      </c>
      <c r="C117">
        <v>2</v>
      </c>
      <c r="D117">
        <f>Table30[[#This Row],[08/2024 Rating]]</f>
        <v>2</v>
      </c>
      <c r="E117">
        <f>Table30[[#This Row],[12/2024 Rating]]-Table30[[#This Row],[08/2024 Rating]]</f>
        <v>0</v>
      </c>
    </row>
    <row r="118" spans="1:5">
      <c r="A118" t="s">
        <v>26</v>
      </c>
      <c r="B118" t="s">
        <v>12</v>
      </c>
      <c r="C118">
        <v>2</v>
      </c>
      <c r="D118">
        <f>Table30[[#This Row],[08/2024 Rating]]</f>
        <v>2</v>
      </c>
      <c r="E118">
        <f>Table30[[#This Row],[12/2024 Rating]]-Table30[[#This Row],[08/2024 Rating]]</f>
        <v>0</v>
      </c>
    </row>
    <row r="119" spans="1:5">
      <c r="A119" t="s">
        <v>26</v>
      </c>
      <c r="B119" t="s">
        <v>13</v>
      </c>
      <c r="C119">
        <v>2</v>
      </c>
      <c r="D119">
        <f>Table30[[#This Row],[08/2024 Rating]]</f>
        <v>2</v>
      </c>
      <c r="E119">
        <f>Table30[[#This Row],[12/2024 Rating]]-Table30[[#This Row],[08/2024 Rating]]</f>
        <v>0</v>
      </c>
    </row>
    <row r="120" spans="1:5">
      <c r="A120" t="s">
        <v>26</v>
      </c>
      <c r="B120" t="s">
        <v>14</v>
      </c>
      <c r="C120">
        <v>2</v>
      </c>
      <c r="D120">
        <f>Table30[[#This Row],[08/2024 Rating]]</f>
        <v>2</v>
      </c>
      <c r="E120">
        <f>Table30[[#This Row],[12/2024 Rating]]-Table30[[#This Row],[08/2024 Rating]]</f>
        <v>0</v>
      </c>
    </row>
    <row r="121" spans="1:5">
      <c r="A121" t="s">
        <v>26</v>
      </c>
      <c r="B121" t="s">
        <v>15</v>
      </c>
      <c r="C121">
        <v>2</v>
      </c>
      <c r="D121">
        <f>Table30[[#This Row],[08/2024 Rating]]</f>
        <v>2</v>
      </c>
      <c r="E121">
        <f>Table30[[#This Row],[12/2024 Rating]]-Table30[[#This Row],[08/2024 Rating]]</f>
        <v>0</v>
      </c>
    </row>
    <row r="122" spans="1:5">
      <c r="A122" t="s">
        <v>27</v>
      </c>
      <c r="B122" t="s">
        <v>6</v>
      </c>
      <c r="C122">
        <v>3</v>
      </c>
      <c r="D122">
        <f>Table30[[#This Row],[08/2024 Rating]]</f>
        <v>3</v>
      </c>
      <c r="E122">
        <f>Table30[[#This Row],[12/2024 Rating]]-Table30[[#This Row],[08/2024 Rating]]</f>
        <v>0</v>
      </c>
    </row>
    <row r="123" spans="1:5">
      <c r="A123" t="s">
        <v>27</v>
      </c>
      <c r="B123" t="s">
        <v>7</v>
      </c>
      <c r="C123">
        <v>3</v>
      </c>
      <c r="D123">
        <f>Table30[[#This Row],[08/2024 Rating]]</f>
        <v>3</v>
      </c>
      <c r="E123">
        <f>Table30[[#This Row],[12/2024 Rating]]-Table30[[#This Row],[08/2024 Rating]]</f>
        <v>0</v>
      </c>
    </row>
    <row r="124" spans="1:5">
      <c r="A124" t="s">
        <v>27</v>
      </c>
      <c r="B124" t="s">
        <v>8</v>
      </c>
      <c r="C124">
        <v>1</v>
      </c>
      <c r="D124">
        <f>Table30[[#This Row],[08/2024 Rating]]</f>
        <v>1</v>
      </c>
      <c r="E124">
        <f>Table30[[#This Row],[12/2024 Rating]]-Table30[[#This Row],[08/2024 Rating]]</f>
        <v>0</v>
      </c>
    </row>
    <row r="125" spans="1:5">
      <c r="A125" t="s">
        <v>27</v>
      </c>
      <c r="B125" t="s">
        <v>9</v>
      </c>
      <c r="C125">
        <v>1</v>
      </c>
      <c r="D125">
        <f>Table30[[#This Row],[08/2024 Rating]]</f>
        <v>1</v>
      </c>
      <c r="E125">
        <f>Table30[[#This Row],[12/2024 Rating]]-Table30[[#This Row],[08/2024 Rating]]</f>
        <v>0</v>
      </c>
    </row>
    <row r="126" spans="1:5">
      <c r="A126" t="s">
        <v>27</v>
      </c>
      <c r="B126" t="s">
        <v>10</v>
      </c>
      <c r="C126">
        <v>3</v>
      </c>
      <c r="D126">
        <f>Table30[[#This Row],[08/2024 Rating]]</f>
        <v>3</v>
      </c>
      <c r="E126">
        <f>Table30[[#This Row],[12/2024 Rating]]-Table30[[#This Row],[08/2024 Rating]]</f>
        <v>0</v>
      </c>
    </row>
    <row r="127" spans="1:5">
      <c r="A127" t="s">
        <v>27</v>
      </c>
      <c r="B127" t="s">
        <v>11</v>
      </c>
      <c r="C127">
        <v>3</v>
      </c>
      <c r="D127">
        <f>Table30[[#This Row],[08/2024 Rating]]</f>
        <v>3</v>
      </c>
      <c r="E127">
        <f>Table30[[#This Row],[12/2024 Rating]]-Table30[[#This Row],[08/2024 Rating]]</f>
        <v>0</v>
      </c>
    </row>
    <row r="128" spans="1:5">
      <c r="A128" t="s">
        <v>27</v>
      </c>
      <c r="B128" t="s">
        <v>12</v>
      </c>
      <c r="C128">
        <v>3</v>
      </c>
      <c r="D128">
        <f>Table30[[#This Row],[08/2024 Rating]]</f>
        <v>3</v>
      </c>
      <c r="E128">
        <f>Table30[[#This Row],[12/2024 Rating]]-Table30[[#This Row],[08/2024 Rating]]</f>
        <v>0</v>
      </c>
    </row>
    <row r="129" spans="1:5">
      <c r="A129" t="s">
        <v>27</v>
      </c>
      <c r="B129" t="s">
        <v>13</v>
      </c>
      <c r="C129">
        <v>3</v>
      </c>
      <c r="D129">
        <f>Table30[[#This Row],[08/2024 Rating]]</f>
        <v>3</v>
      </c>
      <c r="E129">
        <f>Table30[[#This Row],[12/2024 Rating]]-Table30[[#This Row],[08/2024 Rating]]</f>
        <v>0</v>
      </c>
    </row>
    <row r="130" spans="1:5">
      <c r="A130" t="s">
        <v>27</v>
      </c>
      <c r="B130" t="s">
        <v>14</v>
      </c>
      <c r="C130">
        <v>3</v>
      </c>
      <c r="D130">
        <f>Table30[[#This Row],[08/2024 Rating]]</f>
        <v>3</v>
      </c>
      <c r="E130">
        <f>Table30[[#This Row],[12/2024 Rating]]-Table30[[#This Row],[08/2024 Rating]]</f>
        <v>0</v>
      </c>
    </row>
    <row r="131" spans="1:5">
      <c r="A131" t="s">
        <v>27</v>
      </c>
      <c r="B131" t="s">
        <v>15</v>
      </c>
      <c r="C131">
        <v>3</v>
      </c>
      <c r="D131">
        <f>Table30[[#This Row],[08/2024 Rating]]</f>
        <v>3</v>
      </c>
      <c r="E131">
        <f>Table30[[#This Row],[12/2024 Rating]]-Table30[[#This Row],[08/2024 Rating]]</f>
        <v>0</v>
      </c>
    </row>
    <row r="132" spans="1:5">
      <c r="A132" t="s">
        <v>29</v>
      </c>
      <c r="B132" t="s">
        <v>6</v>
      </c>
      <c r="C132">
        <v>2</v>
      </c>
      <c r="D132">
        <f>Table30[[#This Row],[08/2024 Rating]]</f>
        <v>2</v>
      </c>
      <c r="E132">
        <f>Table30[[#This Row],[12/2024 Rating]]-Table30[[#This Row],[08/2024 Rating]]</f>
        <v>0</v>
      </c>
    </row>
    <row r="133" spans="1:5">
      <c r="A133" t="s">
        <v>29</v>
      </c>
      <c r="B133" t="s">
        <v>7</v>
      </c>
      <c r="C133">
        <v>2</v>
      </c>
      <c r="D133">
        <f>Table30[[#This Row],[08/2024 Rating]]</f>
        <v>2</v>
      </c>
      <c r="E133">
        <f>Table30[[#This Row],[12/2024 Rating]]-Table30[[#This Row],[08/2024 Rating]]</f>
        <v>0</v>
      </c>
    </row>
    <row r="134" spans="1:5">
      <c r="A134" t="s">
        <v>29</v>
      </c>
      <c r="B134" t="s">
        <v>8</v>
      </c>
      <c r="C134">
        <v>2</v>
      </c>
      <c r="D134">
        <f>Table30[[#This Row],[08/2024 Rating]]</f>
        <v>2</v>
      </c>
      <c r="E134">
        <f>Table30[[#This Row],[12/2024 Rating]]-Table30[[#This Row],[08/2024 Rating]]</f>
        <v>0</v>
      </c>
    </row>
    <row r="135" spans="1:5">
      <c r="A135" t="s">
        <v>29</v>
      </c>
      <c r="B135" t="s">
        <v>9</v>
      </c>
      <c r="C135">
        <v>2</v>
      </c>
      <c r="D135">
        <f>Table30[[#This Row],[08/2024 Rating]]</f>
        <v>2</v>
      </c>
      <c r="E135">
        <f>Table30[[#This Row],[12/2024 Rating]]-Table30[[#This Row],[08/2024 Rating]]</f>
        <v>0</v>
      </c>
    </row>
    <row r="136" spans="1:5">
      <c r="A136" t="s">
        <v>29</v>
      </c>
      <c r="B136" t="s">
        <v>10</v>
      </c>
      <c r="C136">
        <v>2</v>
      </c>
      <c r="D136">
        <f>Table30[[#This Row],[08/2024 Rating]]</f>
        <v>2</v>
      </c>
      <c r="E136">
        <f>Table30[[#This Row],[12/2024 Rating]]-Table30[[#This Row],[08/2024 Rating]]</f>
        <v>0</v>
      </c>
    </row>
    <row r="137" spans="1:5">
      <c r="A137" t="s">
        <v>29</v>
      </c>
      <c r="B137" t="s">
        <v>11</v>
      </c>
      <c r="C137">
        <v>2</v>
      </c>
      <c r="D137">
        <f>Table30[[#This Row],[08/2024 Rating]]</f>
        <v>2</v>
      </c>
      <c r="E137">
        <f>Table30[[#This Row],[12/2024 Rating]]-Table30[[#This Row],[08/2024 Rating]]</f>
        <v>0</v>
      </c>
    </row>
    <row r="138" spans="1:5">
      <c r="A138" t="s">
        <v>29</v>
      </c>
      <c r="B138" t="s">
        <v>12</v>
      </c>
      <c r="C138">
        <v>2</v>
      </c>
      <c r="D138">
        <f>Table30[[#This Row],[08/2024 Rating]]</f>
        <v>2</v>
      </c>
      <c r="E138">
        <f>Table30[[#This Row],[12/2024 Rating]]-Table30[[#This Row],[08/2024 Rating]]</f>
        <v>0</v>
      </c>
    </row>
    <row r="139" spans="1:5">
      <c r="A139" t="s">
        <v>29</v>
      </c>
      <c r="B139" t="s">
        <v>13</v>
      </c>
      <c r="C139">
        <v>2</v>
      </c>
      <c r="D139">
        <f>Table30[[#This Row],[08/2024 Rating]]</f>
        <v>2</v>
      </c>
      <c r="E139">
        <f>Table30[[#This Row],[12/2024 Rating]]-Table30[[#This Row],[08/2024 Rating]]</f>
        <v>0</v>
      </c>
    </row>
    <row r="140" spans="1:5">
      <c r="A140" t="s">
        <v>29</v>
      </c>
      <c r="B140" t="s">
        <v>14</v>
      </c>
      <c r="C140">
        <v>2</v>
      </c>
      <c r="D140">
        <f>Table30[[#This Row],[08/2024 Rating]]</f>
        <v>2</v>
      </c>
      <c r="E140">
        <f>Table30[[#This Row],[12/2024 Rating]]-Table30[[#This Row],[08/2024 Rating]]</f>
        <v>0</v>
      </c>
    </row>
    <row r="141" spans="1:5">
      <c r="A141" t="s">
        <v>29</v>
      </c>
      <c r="B141" t="s">
        <v>15</v>
      </c>
      <c r="C141">
        <v>2</v>
      </c>
      <c r="D141">
        <f>Table30[[#This Row],[08/2024 Rating]]</f>
        <v>2</v>
      </c>
      <c r="E141">
        <f>Table30[[#This Row],[12/2024 Rating]]-Table30[[#This Row],[08/2024 Rating]]</f>
        <v>0</v>
      </c>
    </row>
  </sheetData>
  <pageMargins left="0.7" right="0.7" top="0.75" bottom="0.75" header="0.3" footer="0.3"/>
  <tableParts count="1">
    <tablePart r:id="rId1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E141"/>
  <sheetViews>
    <sheetView topLeftCell="A109" workbookViewId="0">
      <selection activeCell="F114" sqref="F114"/>
    </sheetView>
  </sheetViews>
  <sheetFormatPr defaultRowHeight="14.45"/>
  <cols>
    <col min="1" max="1" width="22.7109375" customWidth="1"/>
    <col min="2" max="2" width="21.42578125" customWidth="1"/>
    <col min="3" max="4" width="15.42578125" customWidth="1"/>
    <col min="5" max="5" width="23.7109375" customWidth="1"/>
  </cols>
  <sheetData>
    <row r="1" spans="1:5">
      <c r="A1" s="3" t="s">
        <v>0</v>
      </c>
      <c r="B1" s="4" t="s">
        <v>1</v>
      </c>
      <c r="C1" s="5" t="s">
        <v>2</v>
      </c>
      <c r="D1" s="4" t="s">
        <v>3</v>
      </c>
      <c r="E1" s="6" t="s">
        <v>4</v>
      </c>
    </row>
    <row r="2" spans="1:5">
      <c r="A2" t="s">
        <v>5</v>
      </c>
      <c r="B2" t="s">
        <v>6</v>
      </c>
      <c r="C2">
        <v>1</v>
      </c>
      <c r="D2">
        <f>Table31[[#This Row],[08/2024 Rating]]</f>
        <v>1</v>
      </c>
      <c r="E2">
        <f>Table31[[#This Row],[12/2024 Rating]]-Table31[[#This Row],[08/2024 Rating]]</f>
        <v>0</v>
      </c>
    </row>
    <row r="3" spans="1:5">
      <c r="A3" t="s">
        <v>5</v>
      </c>
      <c r="B3" t="s">
        <v>7</v>
      </c>
      <c r="C3">
        <v>1</v>
      </c>
      <c r="D3">
        <f>Table31[[#This Row],[08/2024 Rating]]</f>
        <v>1</v>
      </c>
      <c r="E3">
        <f>Table31[[#This Row],[12/2024 Rating]]-Table31[[#This Row],[08/2024 Rating]]</f>
        <v>0</v>
      </c>
    </row>
    <row r="4" spans="1:5">
      <c r="A4" t="s">
        <v>5</v>
      </c>
      <c r="B4" t="s">
        <v>8</v>
      </c>
      <c r="C4">
        <v>1</v>
      </c>
      <c r="D4">
        <f>Table31[[#This Row],[08/2024 Rating]]</f>
        <v>1</v>
      </c>
      <c r="E4">
        <f>Table31[[#This Row],[12/2024 Rating]]-Table31[[#This Row],[08/2024 Rating]]</f>
        <v>0</v>
      </c>
    </row>
    <row r="5" spans="1:5">
      <c r="A5" t="s">
        <v>5</v>
      </c>
      <c r="B5" t="s">
        <v>9</v>
      </c>
      <c r="C5">
        <v>1</v>
      </c>
      <c r="D5">
        <f>Table31[[#This Row],[08/2024 Rating]]</f>
        <v>1</v>
      </c>
      <c r="E5">
        <f>Table31[[#This Row],[12/2024 Rating]]-Table31[[#This Row],[08/2024 Rating]]</f>
        <v>0</v>
      </c>
    </row>
    <row r="6" spans="1:5">
      <c r="A6" t="s">
        <v>5</v>
      </c>
      <c r="B6" t="s">
        <v>10</v>
      </c>
      <c r="C6">
        <v>1</v>
      </c>
      <c r="D6">
        <f>Table31[[#This Row],[08/2024 Rating]]</f>
        <v>1</v>
      </c>
      <c r="E6">
        <f>Table31[[#This Row],[12/2024 Rating]]-Table31[[#This Row],[08/2024 Rating]]</f>
        <v>0</v>
      </c>
    </row>
    <row r="7" spans="1:5">
      <c r="A7" t="s">
        <v>5</v>
      </c>
      <c r="B7" t="s">
        <v>11</v>
      </c>
      <c r="C7">
        <v>1</v>
      </c>
      <c r="D7">
        <f>Table31[[#This Row],[08/2024 Rating]]</f>
        <v>1</v>
      </c>
      <c r="E7">
        <f>Table31[[#This Row],[12/2024 Rating]]-Table31[[#This Row],[08/2024 Rating]]</f>
        <v>0</v>
      </c>
    </row>
    <row r="8" spans="1:5">
      <c r="A8" t="s">
        <v>5</v>
      </c>
      <c r="B8" t="s">
        <v>12</v>
      </c>
      <c r="C8">
        <v>1</v>
      </c>
      <c r="D8">
        <f>Table31[[#This Row],[08/2024 Rating]]</f>
        <v>1</v>
      </c>
      <c r="E8">
        <f>Table31[[#This Row],[12/2024 Rating]]-Table31[[#This Row],[08/2024 Rating]]</f>
        <v>0</v>
      </c>
    </row>
    <row r="9" spans="1:5">
      <c r="A9" t="s">
        <v>5</v>
      </c>
      <c r="B9" t="s">
        <v>13</v>
      </c>
      <c r="C9">
        <v>1</v>
      </c>
      <c r="D9">
        <f>Table31[[#This Row],[08/2024 Rating]]</f>
        <v>1</v>
      </c>
      <c r="E9">
        <f>Table31[[#This Row],[12/2024 Rating]]-Table31[[#This Row],[08/2024 Rating]]</f>
        <v>0</v>
      </c>
    </row>
    <row r="10" spans="1:5">
      <c r="A10" t="s">
        <v>5</v>
      </c>
      <c r="B10" t="s">
        <v>14</v>
      </c>
      <c r="C10">
        <v>1</v>
      </c>
      <c r="D10">
        <f>Table31[[#This Row],[08/2024 Rating]]</f>
        <v>1</v>
      </c>
      <c r="E10">
        <f>Table31[[#This Row],[12/2024 Rating]]-Table31[[#This Row],[08/2024 Rating]]</f>
        <v>0</v>
      </c>
    </row>
    <row r="11" spans="1:5">
      <c r="A11" t="s">
        <v>5</v>
      </c>
      <c r="B11" t="s">
        <v>15</v>
      </c>
      <c r="C11">
        <v>1</v>
      </c>
      <c r="D11">
        <f>Table31[[#This Row],[08/2024 Rating]]</f>
        <v>1</v>
      </c>
      <c r="E11">
        <f>Table31[[#This Row],[12/2024 Rating]]-Table31[[#This Row],[08/2024 Rating]]</f>
        <v>0</v>
      </c>
    </row>
    <row r="12" spans="1:5">
      <c r="A12" t="s">
        <v>16</v>
      </c>
      <c r="B12" t="s">
        <v>6</v>
      </c>
      <c r="C12">
        <v>3</v>
      </c>
      <c r="D12">
        <f>Table31[[#This Row],[08/2024 Rating]]</f>
        <v>3</v>
      </c>
      <c r="E12">
        <f>Table31[[#This Row],[12/2024 Rating]]-Table31[[#This Row],[08/2024 Rating]]</f>
        <v>0</v>
      </c>
    </row>
    <row r="13" spans="1:5">
      <c r="A13" t="s">
        <v>16</v>
      </c>
      <c r="B13" t="s">
        <v>7</v>
      </c>
      <c r="C13">
        <v>3</v>
      </c>
      <c r="D13">
        <f>Table31[[#This Row],[08/2024 Rating]]</f>
        <v>3</v>
      </c>
      <c r="E13">
        <f>Table31[[#This Row],[12/2024 Rating]]-Table31[[#This Row],[08/2024 Rating]]</f>
        <v>0</v>
      </c>
    </row>
    <row r="14" spans="1:5">
      <c r="A14" t="s">
        <v>16</v>
      </c>
      <c r="B14" t="s">
        <v>8</v>
      </c>
      <c r="C14">
        <v>1</v>
      </c>
      <c r="D14">
        <f>Table31[[#This Row],[08/2024 Rating]]</f>
        <v>1</v>
      </c>
      <c r="E14">
        <f>Table31[[#This Row],[12/2024 Rating]]-Table31[[#This Row],[08/2024 Rating]]</f>
        <v>0</v>
      </c>
    </row>
    <row r="15" spans="1:5">
      <c r="A15" t="s">
        <v>16</v>
      </c>
      <c r="B15" t="s">
        <v>9</v>
      </c>
      <c r="C15">
        <v>3</v>
      </c>
      <c r="D15">
        <f>Table31[[#This Row],[08/2024 Rating]]</f>
        <v>3</v>
      </c>
      <c r="E15">
        <f>Table31[[#This Row],[12/2024 Rating]]-Table31[[#This Row],[08/2024 Rating]]</f>
        <v>0</v>
      </c>
    </row>
    <row r="16" spans="1:5">
      <c r="A16" t="s">
        <v>16</v>
      </c>
      <c r="B16" t="s">
        <v>10</v>
      </c>
      <c r="C16">
        <v>3</v>
      </c>
      <c r="D16">
        <f>Table31[[#This Row],[08/2024 Rating]]</f>
        <v>3</v>
      </c>
      <c r="E16">
        <f>Table31[[#This Row],[12/2024 Rating]]-Table31[[#This Row],[08/2024 Rating]]</f>
        <v>0</v>
      </c>
    </row>
    <row r="17" spans="1:5">
      <c r="A17" t="s">
        <v>16</v>
      </c>
      <c r="B17" t="s">
        <v>11</v>
      </c>
      <c r="C17">
        <v>3</v>
      </c>
      <c r="D17">
        <f>Table31[[#This Row],[08/2024 Rating]]</f>
        <v>3</v>
      </c>
      <c r="E17">
        <f>Table31[[#This Row],[12/2024 Rating]]-Table31[[#This Row],[08/2024 Rating]]</f>
        <v>0</v>
      </c>
    </row>
    <row r="18" spans="1:5">
      <c r="A18" t="s">
        <v>16</v>
      </c>
      <c r="B18" t="s">
        <v>12</v>
      </c>
      <c r="C18">
        <v>3</v>
      </c>
      <c r="D18">
        <f>Table31[[#This Row],[08/2024 Rating]]</f>
        <v>3</v>
      </c>
      <c r="E18">
        <f>Table31[[#This Row],[12/2024 Rating]]-Table31[[#This Row],[08/2024 Rating]]</f>
        <v>0</v>
      </c>
    </row>
    <row r="19" spans="1:5">
      <c r="A19" t="s">
        <v>16</v>
      </c>
      <c r="B19" t="s">
        <v>13</v>
      </c>
      <c r="C19">
        <v>3</v>
      </c>
      <c r="D19">
        <f>Table31[[#This Row],[08/2024 Rating]]</f>
        <v>3</v>
      </c>
      <c r="E19">
        <f>Table31[[#This Row],[12/2024 Rating]]-Table31[[#This Row],[08/2024 Rating]]</f>
        <v>0</v>
      </c>
    </row>
    <row r="20" spans="1:5">
      <c r="A20" t="s">
        <v>16</v>
      </c>
      <c r="B20" t="s">
        <v>14</v>
      </c>
      <c r="C20">
        <v>3</v>
      </c>
      <c r="D20">
        <f>Table31[[#This Row],[08/2024 Rating]]</f>
        <v>3</v>
      </c>
      <c r="E20">
        <f>Table31[[#This Row],[12/2024 Rating]]-Table31[[#This Row],[08/2024 Rating]]</f>
        <v>0</v>
      </c>
    </row>
    <row r="21" spans="1:5">
      <c r="A21" t="s">
        <v>16</v>
      </c>
      <c r="B21" t="s">
        <v>15</v>
      </c>
      <c r="C21">
        <v>3</v>
      </c>
      <c r="D21">
        <f>Table31[[#This Row],[08/2024 Rating]]</f>
        <v>3</v>
      </c>
      <c r="E21">
        <f>Table31[[#This Row],[12/2024 Rating]]-Table31[[#This Row],[08/2024 Rating]]</f>
        <v>0</v>
      </c>
    </row>
    <row r="22" spans="1:5">
      <c r="A22" t="s">
        <v>17</v>
      </c>
      <c r="B22" t="s">
        <v>6</v>
      </c>
      <c r="C22">
        <v>3</v>
      </c>
      <c r="D22">
        <f>Table31[[#This Row],[08/2024 Rating]]</f>
        <v>3</v>
      </c>
      <c r="E22">
        <f>Table31[[#This Row],[12/2024 Rating]]-Table31[[#This Row],[08/2024 Rating]]</f>
        <v>0</v>
      </c>
    </row>
    <row r="23" spans="1:5">
      <c r="A23" t="s">
        <v>17</v>
      </c>
      <c r="B23" t="s">
        <v>7</v>
      </c>
      <c r="C23">
        <v>3</v>
      </c>
      <c r="D23">
        <f>Table31[[#This Row],[08/2024 Rating]]</f>
        <v>3</v>
      </c>
      <c r="E23">
        <f>Table31[[#This Row],[12/2024 Rating]]-Table31[[#This Row],[08/2024 Rating]]</f>
        <v>0</v>
      </c>
    </row>
    <row r="24" spans="1:5">
      <c r="A24" t="s">
        <v>17</v>
      </c>
      <c r="B24" t="s">
        <v>8</v>
      </c>
      <c r="C24">
        <v>1</v>
      </c>
      <c r="D24">
        <f>Table31[[#This Row],[08/2024 Rating]]</f>
        <v>1</v>
      </c>
      <c r="E24">
        <f>Table31[[#This Row],[12/2024 Rating]]-Table31[[#This Row],[08/2024 Rating]]</f>
        <v>0</v>
      </c>
    </row>
    <row r="25" spans="1:5">
      <c r="A25" t="s">
        <v>17</v>
      </c>
      <c r="B25" t="s">
        <v>9</v>
      </c>
      <c r="C25">
        <v>2</v>
      </c>
      <c r="D25">
        <f>Table31[[#This Row],[08/2024 Rating]]</f>
        <v>2</v>
      </c>
      <c r="E25">
        <f>Table31[[#This Row],[12/2024 Rating]]-Table31[[#This Row],[08/2024 Rating]]</f>
        <v>0</v>
      </c>
    </row>
    <row r="26" spans="1:5">
      <c r="A26" t="s">
        <v>17</v>
      </c>
      <c r="B26" t="s">
        <v>10</v>
      </c>
      <c r="C26">
        <v>3</v>
      </c>
      <c r="D26">
        <f>Table31[[#This Row],[08/2024 Rating]]</f>
        <v>3</v>
      </c>
      <c r="E26">
        <f>Table31[[#This Row],[12/2024 Rating]]-Table31[[#This Row],[08/2024 Rating]]</f>
        <v>0</v>
      </c>
    </row>
    <row r="27" spans="1:5">
      <c r="A27" t="s">
        <v>17</v>
      </c>
      <c r="B27" t="s">
        <v>11</v>
      </c>
      <c r="C27">
        <v>3</v>
      </c>
      <c r="D27">
        <f>Table31[[#This Row],[08/2024 Rating]]</f>
        <v>3</v>
      </c>
      <c r="E27">
        <f>Table31[[#This Row],[12/2024 Rating]]-Table31[[#This Row],[08/2024 Rating]]</f>
        <v>0</v>
      </c>
    </row>
    <row r="28" spans="1:5">
      <c r="A28" t="s">
        <v>17</v>
      </c>
      <c r="B28" t="s">
        <v>12</v>
      </c>
      <c r="C28">
        <v>3</v>
      </c>
      <c r="D28">
        <f>Table31[[#This Row],[08/2024 Rating]]</f>
        <v>3</v>
      </c>
      <c r="E28">
        <f>Table31[[#This Row],[12/2024 Rating]]-Table31[[#This Row],[08/2024 Rating]]</f>
        <v>0</v>
      </c>
    </row>
    <row r="29" spans="1:5">
      <c r="A29" t="s">
        <v>17</v>
      </c>
      <c r="B29" t="s">
        <v>13</v>
      </c>
      <c r="C29">
        <v>3</v>
      </c>
      <c r="D29">
        <f>Table31[[#This Row],[08/2024 Rating]]</f>
        <v>3</v>
      </c>
      <c r="E29">
        <f>Table31[[#This Row],[12/2024 Rating]]-Table31[[#This Row],[08/2024 Rating]]</f>
        <v>0</v>
      </c>
    </row>
    <row r="30" spans="1:5">
      <c r="A30" t="s">
        <v>17</v>
      </c>
      <c r="B30" t="s">
        <v>14</v>
      </c>
      <c r="C30">
        <v>3</v>
      </c>
      <c r="D30">
        <f>Table31[[#This Row],[08/2024 Rating]]</f>
        <v>3</v>
      </c>
      <c r="E30">
        <f>Table31[[#This Row],[12/2024 Rating]]-Table31[[#This Row],[08/2024 Rating]]</f>
        <v>0</v>
      </c>
    </row>
    <row r="31" spans="1:5">
      <c r="A31" t="s">
        <v>17</v>
      </c>
      <c r="B31" t="s">
        <v>15</v>
      </c>
      <c r="C31">
        <v>3</v>
      </c>
      <c r="D31">
        <f>Table31[[#This Row],[08/2024 Rating]]</f>
        <v>3</v>
      </c>
      <c r="E31">
        <f>Table31[[#This Row],[12/2024 Rating]]-Table31[[#This Row],[08/2024 Rating]]</f>
        <v>0</v>
      </c>
    </row>
    <row r="32" spans="1:5">
      <c r="A32" t="s">
        <v>18</v>
      </c>
      <c r="B32" t="s">
        <v>6</v>
      </c>
      <c r="C32">
        <v>3</v>
      </c>
      <c r="D32">
        <f>Table31[[#This Row],[08/2024 Rating]]</f>
        <v>3</v>
      </c>
      <c r="E32">
        <f>Table31[[#This Row],[12/2024 Rating]]-Table31[[#This Row],[08/2024 Rating]]</f>
        <v>0</v>
      </c>
    </row>
    <row r="33" spans="1:5">
      <c r="A33" t="s">
        <v>18</v>
      </c>
      <c r="B33" t="s">
        <v>7</v>
      </c>
      <c r="C33">
        <v>3</v>
      </c>
      <c r="D33">
        <f>Table31[[#This Row],[08/2024 Rating]]</f>
        <v>3</v>
      </c>
      <c r="E33">
        <f>Table31[[#This Row],[12/2024 Rating]]-Table31[[#This Row],[08/2024 Rating]]</f>
        <v>0</v>
      </c>
    </row>
    <row r="34" spans="1:5">
      <c r="A34" t="s">
        <v>18</v>
      </c>
      <c r="B34" t="s">
        <v>8</v>
      </c>
      <c r="C34">
        <v>1</v>
      </c>
      <c r="D34">
        <f>Table31[[#This Row],[08/2024 Rating]]</f>
        <v>1</v>
      </c>
      <c r="E34">
        <f>Table31[[#This Row],[12/2024 Rating]]-Table31[[#This Row],[08/2024 Rating]]</f>
        <v>0</v>
      </c>
    </row>
    <row r="35" spans="1:5">
      <c r="A35" t="s">
        <v>18</v>
      </c>
      <c r="B35" t="s">
        <v>9</v>
      </c>
      <c r="C35">
        <v>2</v>
      </c>
      <c r="D35">
        <f>Table31[[#This Row],[08/2024 Rating]]</f>
        <v>2</v>
      </c>
      <c r="E35">
        <f>Table31[[#This Row],[12/2024 Rating]]-Table31[[#This Row],[08/2024 Rating]]</f>
        <v>0</v>
      </c>
    </row>
    <row r="36" spans="1:5">
      <c r="A36" t="s">
        <v>18</v>
      </c>
      <c r="B36" t="s">
        <v>10</v>
      </c>
      <c r="C36">
        <v>3</v>
      </c>
      <c r="D36">
        <f>Table31[[#This Row],[08/2024 Rating]]</f>
        <v>3</v>
      </c>
      <c r="E36">
        <f>Table31[[#This Row],[12/2024 Rating]]-Table31[[#This Row],[08/2024 Rating]]</f>
        <v>0</v>
      </c>
    </row>
    <row r="37" spans="1:5">
      <c r="A37" t="s">
        <v>18</v>
      </c>
      <c r="B37" t="s">
        <v>11</v>
      </c>
      <c r="C37">
        <v>3</v>
      </c>
      <c r="D37">
        <f>Table31[[#This Row],[08/2024 Rating]]</f>
        <v>3</v>
      </c>
      <c r="E37">
        <f>Table31[[#This Row],[12/2024 Rating]]-Table31[[#This Row],[08/2024 Rating]]</f>
        <v>0</v>
      </c>
    </row>
    <row r="38" spans="1:5">
      <c r="A38" t="s">
        <v>18</v>
      </c>
      <c r="B38" t="s">
        <v>12</v>
      </c>
      <c r="C38">
        <v>3</v>
      </c>
      <c r="D38">
        <f>Table31[[#This Row],[08/2024 Rating]]</f>
        <v>3</v>
      </c>
      <c r="E38">
        <f>Table31[[#This Row],[12/2024 Rating]]-Table31[[#This Row],[08/2024 Rating]]</f>
        <v>0</v>
      </c>
    </row>
    <row r="39" spans="1:5">
      <c r="A39" t="s">
        <v>18</v>
      </c>
      <c r="B39" t="s">
        <v>13</v>
      </c>
      <c r="C39">
        <v>3</v>
      </c>
      <c r="D39">
        <f>Table31[[#This Row],[08/2024 Rating]]</f>
        <v>3</v>
      </c>
      <c r="E39">
        <f>Table31[[#This Row],[12/2024 Rating]]-Table31[[#This Row],[08/2024 Rating]]</f>
        <v>0</v>
      </c>
    </row>
    <row r="40" spans="1:5">
      <c r="A40" t="s">
        <v>18</v>
      </c>
      <c r="B40" t="s">
        <v>14</v>
      </c>
      <c r="C40">
        <v>3</v>
      </c>
      <c r="D40">
        <f>Table31[[#This Row],[08/2024 Rating]]</f>
        <v>3</v>
      </c>
      <c r="E40">
        <f>Table31[[#This Row],[12/2024 Rating]]-Table31[[#This Row],[08/2024 Rating]]</f>
        <v>0</v>
      </c>
    </row>
    <row r="41" spans="1:5">
      <c r="A41" t="s">
        <v>18</v>
      </c>
      <c r="B41" t="s">
        <v>15</v>
      </c>
      <c r="C41">
        <v>3</v>
      </c>
      <c r="D41">
        <f>Table31[[#This Row],[08/2024 Rating]]</f>
        <v>3</v>
      </c>
      <c r="E41">
        <f>Table31[[#This Row],[12/2024 Rating]]-Table31[[#This Row],[08/2024 Rating]]</f>
        <v>0</v>
      </c>
    </row>
    <row r="42" spans="1:5">
      <c r="A42" t="s">
        <v>19</v>
      </c>
      <c r="B42" t="s">
        <v>6</v>
      </c>
      <c r="C42">
        <v>3</v>
      </c>
      <c r="D42">
        <f>Table31[[#This Row],[08/2024 Rating]]</f>
        <v>3</v>
      </c>
      <c r="E42">
        <f>Table31[[#This Row],[12/2024 Rating]]-Table31[[#This Row],[08/2024 Rating]]</f>
        <v>0</v>
      </c>
    </row>
    <row r="43" spans="1:5">
      <c r="A43" t="s">
        <v>19</v>
      </c>
      <c r="B43" t="s">
        <v>7</v>
      </c>
      <c r="C43">
        <v>3</v>
      </c>
      <c r="D43">
        <f>Table31[[#This Row],[08/2024 Rating]]</f>
        <v>3</v>
      </c>
      <c r="E43">
        <f>Table31[[#This Row],[12/2024 Rating]]-Table31[[#This Row],[08/2024 Rating]]</f>
        <v>0</v>
      </c>
    </row>
    <row r="44" spans="1:5">
      <c r="A44" t="s">
        <v>19</v>
      </c>
      <c r="B44" t="s">
        <v>8</v>
      </c>
      <c r="C44">
        <v>1</v>
      </c>
      <c r="D44">
        <f>Table31[[#This Row],[08/2024 Rating]]</f>
        <v>1</v>
      </c>
      <c r="E44">
        <f>Table31[[#This Row],[12/2024 Rating]]-Table31[[#This Row],[08/2024 Rating]]</f>
        <v>0</v>
      </c>
    </row>
    <row r="45" spans="1:5">
      <c r="A45" t="s">
        <v>19</v>
      </c>
      <c r="B45" t="s">
        <v>9</v>
      </c>
      <c r="C45">
        <v>1</v>
      </c>
      <c r="D45">
        <f>Table31[[#This Row],[08/2024 Rating]]</f>
        <v>1</v>
      </c>
      <c r="E45">
        <f>Table31[[#This Row],[12/2024 Rating]]-Table31[[#This Row],[08/2024 Rating]]</f>
        <v>0</v>
      </c>
    </row>
    <row r="46" spans="1:5">
      <c r="A46" t="s">
        <v>19</v>
      </c>
      <c r="B46" t="s">
        <v>10</v>
      </c>
      <c r="C46">
        <v>3</v>
      </c>
      <c r="D46">
        <f>Table31[[#This Row],[08/2024 Rating]]</f>
        <v>3</v>
      </c>
      <c r="E46">
        <f>Table31[[#This Row],[12/2024 Rating]]-Table31[[#This Row],[08/2024 Rating]]</f>
        <v>0</v>
      </c>
    </row>
    <row r="47" spans="1:5">
      <c r="A47" t="s">
        <v>19</v>
      </c>
      <c r="B47" t="s">
        <v>11</v>
      </c>
      <c r="C47">
        <v>3</v>
      </c>
      <c r="D47">
        <f>Table31[[#This Row],[08/2024 Rating]]</f>
        <v>3</v>
      </c>
      <c r="E47">
        <f>Table31[[#This Row],[12/2024 Rating]]-Table31[[#This Row],[08/2024 Rating]]</f>
        <v>0</v>
      </c>
    </row>
    <row r="48" spans="1:5">
      <c r="A48" t="s">
        <v>19</v>
      </c>
      <c r="B48" t="s">
        <v>12</v>
      </c>
      <c r="C48">
        <v>3</v>
      </c>
      <c r="D48">
        <f>Table31[[#This Row],[08/2024 Rating]]</f>
        <v>3</v>
      </c>
      <c r="E48">
        <f>Table31[[#This Row],[12/2024 Rating]]-Table31[[#This Row],[08/2024 Rating]]</f>
        <v>0</v>
      </c>
    </row>
    <row r="49" spans="1:5">
      <c r="A49" t="s">
        <v>19</v>
      </c>
      <c r="B49" t="s">
        <v>13</v>
      </c>
      <c r="C49">
        <v>3</v>
      </c>
      <c r="D49">
        <f>Table31[[#This Row],[08/2024 Rating]]</f>
        <v>3</v>
      </c>
      <c r="E49">
        <f>Table31[[#This Row],[12/2024 Rating]]-Table31[[#This Row],[08/2024 Rating]]</f>
        <v>0</v>
      </c>
    </row>
    <row r="50" spans="1:5">
      <c r="A50" t="s">
        <v>19</v>
      </c>
      <c r="B50" t="s">
        <v>14</v>
      </c>
      <c r="C50">
        <v>3</v>
      </c>
      <c r="D50">
        <f>Table31[[#This Row],[08/2024 Rating]]</f>
        <v>3</v>
      </c>
      <c r="E50">
        <f>Table31[[#This Row],[12/2024 Rating]]-Table31[[#This Row],[08/2024 Rating]]</f>
        <v>0</v>
      </c>
    </row>
    <row r="51" spans="1:5">
      <c r="A51" t="s">
        <v>19</v>
      </c>
      <c r="B51" t="s">
        <v>15</v>
      </c>
      <c r="C51">
        <v>3</v>
      </c>
      <c r="D51">
        <f>Table31[[#This Row],[08/2024 Rating]]</f>
        <v>3</v>
      </c>
      <c r="E51">
        <f>Table31[[#This Row],[12/2024 Rating]]-Table31[[#This Row],[08/2024 Rating]]</f>
        <v>0</v>
      </c>
    </row>
    <row r="52" spans="1:5">
      <c r="A52" t="s">
        <v>20</v>
      </c>
      <c r="B52" t="s">
        <v>6</v>
      </c>
      <c r="C52">
        <v>3</v>
      </c>
      <c r="D52">
        <f>Table31[[#This Row],[08/2024 Rating]]</f>
        <v>3</v>
      </c>
      <c r="E52">
        <f>Table31[[#This Row],[12/2024 Rating]]-Table31[[#This Row],[08/2024 Rating]]</f>
        <v>0</v>
      </c>
    </row>
    <row r="53" spans="1:5">
      <c r="A53" t="s">
        <v>20</v>
      </c>
      <c r="B53" t="s">
        <v>7</v>
      </c>
      <c r="C53">
        <v>3</v>
      </c>
      <c r="D53">
        <f>Table31[[#This Row],[08/2024 Rating]]</f>
        <v>3</v>
      </c>
      <c r="E53">
        <f>Table31[[#This Row],[12/2024 Rating]]-Table31[[#This Row],[08/2024 Rating]]</f>
        <v>0</v>
      </c>
    </row>
    <row r="54" spans="1:5">
      <c r="A54" t="s">
        <v>20</v>
      </c>
      <c r="B54" t="s">
        <v>8</v>
      </c>
      <c r="C54">
        <v>3</v>
      </c>
      <c r="D54">
        <f>Table31[[#This Row],[08/2024 Rating]]</f>
        <v>3</v>
      </c>
      <c r="E54">
        <f>Table31[[#This Row],[12/2024 Rating]]-Table31[[#This Row],[08/2024 Rating]]</f>
        <v>0</v>
      </c>
    </row>
    <row r="55" spans="1:5">
      <c r="A55" t="s">
        <v>20</v>
      </c>
      <c r="B55" t="s">
        <v>9</v>
      </c>
      <c r="C55">
        <v>3</v>
      </c>
      <c r="D55">
        <f>Table31[[#This Row],[08/2024 Rating]]</f>
        <v>3</v>
      </c>
      <c r="E55">
        <f>Table31[[#This Row],[12/2024 Rating]]-Table31[[#This Row],[08/2024 Rating]]</f>
        <v>0</v>
      </c>
    </row>
    <row r="56" spans="1:5">
      <c r="A56" t="s">
        <v>20</v>
      </c>
      <c r="B56" t="s">
        <v>10</v>
      </c>
      <c r="C56">
        <v>3</v>
      </c>
      <c r="D56">
        <f>Table31[[#This Row],[08/2024 Rating]]</f>
        <v>3</v>
      </c>
      <c r="E56">
        <f>Table31[[#This Row],[12/2024 Rating]]-Table31[[#This Row],[08/2024 Rating]]</f>
        <v>0</v>
      </c>
    </row>
    <row r="57" spans="1:5">
      <c r="A57" t="s">
        <v>20</v>
      </c>
      <c r="B57" t="s">
        <v>11</v>
      </c>
      <c r="C57">
        <v>3</v>
      </c>
      <c r="D57">
        <f>Table31[[#This Row],[08/2024 Rating]]</f>
        <v>3</v>
      </c>
      <c r="E57">
        <f>Table31[[#This Row],[12/2024 Rating]]-Table31[[#This Row],[08/2024 Rating]]</f>
        <v>0</v>
      </c>
    </row>
    <row r="58" spans="1:5">
      <c r="A58" t="s">
        <v>20</v>
      </c>
      <c r="B58" t="s">
        <v>12</v>
      </c>
      <c r="C58">
        <v>3</v>
      </c>
      <c r="D58">
        <f>Table31[[#This Row],[08/2024 Rating]]</f>
        <v>3</v>
      </c>
      <c r="E58">
        <f>Table31[[#This Row],[12/2024 Rating]]-Table31[[#This Row],[08/2024 Rating]]</f>
        <v>0</v>
      </c>
    </row>
    <row r="59" spans="1:5">
      <c r="A59" t="s">
        <v>20</v>
      </c>
      <c r="B59" t="s">
        <v>13</v>
      </c>
      <c r="C59">
        <v>3</v>
      </c>
      <c r="D59">
        <f>Table31[[#This Row],[08/2024 Rating]]</f>
        <v>3</v>
      </c>
      <c r="E59">
        <f>Table31[[#This Row],[12/2024 Rating]]-Table31[[#This Row],[08/2024 Rating]]</f>
        <v>0</v>
      </c>
    </row>
    <row r="60" spans="1:5">
      <c r="A60" t="s">
        <v>20</v>
      </c>
      <c r="B60" t="s">
        <v>14</v>
      </c>
      <c r="C60">
        <v>3</v>
      </c>
      <c r="D60">
        <f>Table31[[#This Row],[08/2024 Rating]]</f>
        <v>3</v>
      </c>
      <c r="E60">
        <f>Table31[[#This Row],[12/2024 Rating]]-Table31[[#This Row],[08/2024 Rating]]</f>
        <v>0</v>
      </c>
    </row>
    <row r="61" spans="1:5">
      <c r="A61" t="s">
        <v>20</v>
      </c>
      <c r="B61" t="s">
        <v>15</v>
      </c>
      <c r="C61">
        <v>3</v>
      </c>
      <c r="D61">
        <f>Table31[[#This Row],[08/2024 Rating]]</f>
        <v>3</v>
      </c>
      <c r="E61">
        <f>Table31[[#This Row],[12/2024 Rating]]-Table31[[#This Row],[08/2024 Rating]]</f>
        <v>0</v>
      </c>
    </row>
    <row r="62" spans="1:5">
      <c r="A62" t="s">
        <v>21</v>
      </c>
      <c r="B62" t="s">
        <v>6</v>
      </c>
      <c r="C62">
        <v>3</v>
      </c>
      <c r="D62">
        <f>Table31[[#This Row],[08/2024 Rating]]</f>
        <v>3</v>
      </c>
      <c r="E62">
        <f>Table31[[#This Row],[12/2024 Rating]]-Table31[[#This Row],[08/2024 Rating]]</f>
        <v>0</v>
      </c>
    </row>
    <row r="63" spans="1:5">
      <c r="A63" t="s">
        <v>21</v>
      </c>
      <c r="B63" t="s">
        <v>7</v>
      </c>
      <c r="C63">
        <v>3</v>
      </c>
      <c r="D63">
        <f>Table31[[#This Row],[08/2024 Rating]]</f>
        <v>3</v>
      </c>
      <c r="E63">
        <f>Table31[[#This Row],[12/2024 Rating]]-Table31[[#This Row],[08/2024 Rating]]</f>
        <v>0</v>
      </c>
    </row>
    <row r="64" spans="1:5">
      <c r="A64" t="s">
        <v>21</v>
      </c>
      <c r="B64" t="s">
        <v>8</v>
      </c>
      <c r="C64">
        <v>3</v>
      </c>
      <c r="D64">
        <f>Table31[[#This Row],[08/2024 Rating]]</f>
        <v>3</v>
      </c>
      <c r="E64">
        <f>Table31[[#This Row],[12/2024 Rating]]-Table31[[#This Row],[08/2024 Rating]]</f>
        <v>0</v>
      </c>
    </row>
    <row r="65" spans="1:5">
      <c r="A65" t="s">
        <v>21</v>
      </c>
      <c r="B65" t="s">
        <v>9</v>
      </c>
      <c r="C65">
        <v>3</v>
      </c>
      <c r="D65">
        <f>Table31[[#This Row],[08/2024 Rating]]</f>
        <v>3</v>
      </c>
      <c r="E65">
        <f>Table31[[#This Row],[12/2024 Rating]]-Table31[[#This Row],[08/2024 Rating]]</f>
        <v>0</v>
      </c>
    </row>
    <row r="66" spans="1:5">
      <c r="A66" t="s">
        <v>21</v>
      </c>
      <c r="B66" t="s">
        <v>10</v>
      </c>
      <c r="C66">
        <v>3</v>
      </c>
      <c r="D66">
        <f>Table31[[#This Row],[08/2024 Rating]]</f>
        <v>3</v>
      </c>
      <c r="E66">
        <f>Table31[[#This Row],[12/2024 Rating]]-Table31[[#This Row],[08/2024 Rating]]</f>
        <v>0</v>
      </c>
    </row>
    <row r="67" spans="1:5">
      <c r="A67" t="s">
        <v>21</v>
      </c>
      <c r="B67" t="s">
        <v>11</v>
      </c>
      <c r="C67">
        <v>3</v>
      </c>
      <c r="D67">
        <f>Table31[[#This Row],[08/2024 Rating]]</f>
        <v>3</v>
      </c>
      <c r="E67">
        <f>Table31[[#This Row],[12/2024 Rating]]-Table31[[#This Row],[08/2024 Rating]]</f>
        <v>0</v>
      </c>
    </row>
    <row r="68" spans="1:5">
      <c r="A68" t="s">
        <v>21</v>
      </c>
      <c r="B68" t="s">
        <v>12</v>
      </c>
      <c r="C68">
        <v>3</v>
      </c>
      <c r="D68">
        <f>Table31[[#This Row],[08/2024 Rating]]</f>
        <v>3</v>
      </c>
      <c r="E68">
        <f>Table31[[#This Row],[12/2024 Rating]]-Table31[[#This Row],[08/2024 Rating]]</f>
        <v>0</v>
      </c>
    </row>
    <row r="69" spans="1:5">
      <c r="A69" t="s">
        <v>21</v>
      </c>
      <c r="B69" t="s">
        <v>13</v>
      </c>
      <c r="C69">
        <v>3</v>
      </c>
      <c r="D69">
        <f>Table31[[#This Row],[08/2024 Rating]]</f>
        <v>3</v>
      </c>
      <c r="E69">
        <f>Table31[[#This Row],[12/2024 Rating]]-Table31[[#This Row],[08/2024 Rating]]</f>
        <v>0</v>
      </c>
    </row>
    <row r="70" spans="1:5">
      <c r="A70" t="s">
        <v>21</v>
      </c>
      <c r="B70" t="s">
        <v>14</v>
      </c>
      <c r="C70">
        <v>3</v>
      </c>
      <c r="D70">
        <f>Table31[[#This Row],[08/2024 Rating]]</f>
        <v>3</v>
      </c>
      <c r="E70">
        <f>Table31[[#This Row],[12/2024 Rating]]-Table31[[#This Row],[08/2024 Rating]]</f>
        <v>0</v>
      </c>
    </row>
    <row r="71" spans="1:5">
      <c r="A71" t="s">
        <v>21</v>
      </c>
      <c r="B71" t="s">
        <v>15</v>
      </c>
      <c r="C71">
        <v>3</v>
      </c>
      <c r="D71">
        <f>Table31[[#This Row],[08/2024 Rating]]</f>
        <v>3</v>
      </c>
      <c r="E71">
        <f>Table31[[#This Row],[12/2024 Rating]]-Table31[[#This Row],[08/2024 Rating]]</f>
        <v>0</v>
      </c>
    </row>
    <row r="72" spans="1:5">
      <c r="A72" t="s">
        <v>22</v>
      </c>
      <c r="B72" t="s">
        <v>6</v>
      </c>
      <c r="C72">
        <v>3</v>
      </c>
      <c r="D72">
        <f>Table31[[#This Row],[08/2024 Rating]]</f>
        <v>3</v>
      </c>
      <c r="E72">
        <f>Table31[[#This Row],[12/2024 Rating]]-Table31[[#This Row],[08/2024 Rating]]</f>
        <v>0</v>
      </c>
    </row>
    <row r="73" spans="1:5">
      <c r="A73" t="s">
        <v>22</v>
      </c>
      <c r="B73" t="s">
        <v>7</v>
      </c>
      <c r="C73">
        <v>3</v>
      </c>
      <c r="D73">
        <f>Table31[[#This Row],[08/2024 Rating]]</f>
        <v>3</v>
      </c>
      <c r="E73">
        <f>Table31[[#This Row],[12/2024 Rating]]-Table31[[#This Row],[08/2024 Rating]]</f>
        <v>0</v>
      </c>
    </row>
    <row r="74" spans="1:5">
      <c r="A74" t="s">
        <v>22</v>
      </c>
      <c r="B74" t="s">
        <v>8</v>
      </c>
      <c r="C74">
        <v>3</v>
      </c>
      <c r="D74">
        <f>Table31[[#This Row],[08/2024 Rating]]</f>
        <v>3</v>
      </c>
      <c r="E74">
        <f>Table31[[#This Row],[12/2024 Rating]]-Table31[[#This Row],[08/2024 Rating]]</f>
        <v>0</v>
      </c>
    </row>
    <row r="75" spans="1:5">
      <c r="A75" t="s">
        <v>22</v>
      </c>
      <c r="B75" t="s">
        <v>9</v>
      </c>
      <c r="C75">
        <v>3</v>
      </c>
      <c r="D75">
        <f>Table31[[#This Row],[08/2024 Rating]]</f>
        <v>3</v>
      </c>
      <c r="E75">
        <f>Table31[[#This Row],[12/2024 Rating]]-Table31[[#This Row],[08/2024 Rating]]</f>
        <v>0</v>
      </c>
    </row>
    <row r="76" spans="1:5">
      <c r="A76" t="s">
        <v>22</v>
      </c>
      <c r="B76" t="s">
        <v>10</v>
      </c>
      <c r="C76">
        <v>3</v>
      </c>
      <c r="D76">
        <f>Table31[[#This Row],[08/2024 Rating]]</f>
        <v>3</v>
      </c>
      <c r="E76">
        <f>Table31[[#This Row],[12/2024 Rating]]-Table31[[#This Row],[08/2024 Rating]]</f>
        <v>0</v>
      </c>
    </row>
    <row r="77" spans="1:5">
      <c r="A77" t="s">
        <v>22</v>
      </c>
      <c r="B77" t="s">
        <v>11</v>
      </c>
      <c r="C77">
        <v>3</v>
      </c>
      <c r="D77">
        <f>Table31[[#This Row],[08/2024 Rating]]</f>
        <v>3</v>
      </c>
      <c r="E77">
        <f>Table31[[#This Row],[12/2024 Rating]]-Table31[[#This Row],[08/2024 Rating]]</f>
        <v>0</v>
      </c>
    </row>
    <row r="78" spans="1:5">
      <c r="A78" t="s">
        <v>22</v>
      </c>
      <c r="B78" t="s">
        <v>12</v>
      </c>
      <c r="C78">
        <v>3</v>
      </c>
      <c r="D78">
        <f>Table31[[#This Row],[08/2024 Rating]]</f>
        <v>3</v>
      </c>
      <c r="E78">
        <f>Table31[[#This Row],[12/2024 Rating]]-Table31[[#This Row],[08/2024 Rating]]</f>
        <v>0</v>
      </c>
    </row>
    <row r="79" spans="1:5">
      <c r="A79" t="s">
        <v>22</v>
      </c>
      <c r="B79" t="s">
        <v>13</v>
      </c>
      <c r="C79">
        <v>3</v>
      </c>
      <c r="D79">
        <f>Table31[[#This Row],[08/2024 Rating]]</f>
        <v>3</v>
      </c>
      <c r="E79">
        <f>Table31[[#This Row],[12/2024 Rating]]-Table31[[#This Row],[08/2024 Rating]]</f>
        <v>0</v>
      </c>
    </row>
    <row r="80" spans="1:5">
      <c r="A80" t="s">
        <v>22</v>
      </c>
      <c r="B80" t="s">
        <v>14</v>
      </c>
      <c r="C80">
        <v>3</v>
      </c>
      <c r="D80">
        <f>Table31[[#This Row],[08/2024 Rating]]</f>
        <v>3</v>
      </c>
      <c r="E80">
        <f>Table31[[#This Row],[12/2024 Rating]]-Table31[[#This Row],[08/2024 Rating]]</f>
        <v>0</v>
      </c>
    </row>
    <row r="81" spans="1:5">
      <c r="A81" t="s">
        <v>22</v>
      </c>
      <c r="B81" t="s">
        <v>15</v>
      </c>
      <c r="C81">
        <v>3</v>
      </c>
      <c r="D81">
        <f>Table31[[#This Row],[08/2024 Rating]]</f>
        <v>3</v>
      </c>
      <c r="E81">
        <f>Table31[[#This Row],[12/2024 Rating]]-Table31[[#This Row],[08/2024 Rating]]</f>
        <v>0</v>
      </c>
    </row>
    <row r="82" spans="1:5">
      <c r="A82" t="s">
        <v>23</v>
      </c>
      <c r="B82" t="s">
        <v>6</v>
      </c>
      <c r="C82">
        <v>3</v>
      </c>
      <c r="D82">
        <f>Table31[[#This Row],[08/2024 Rating]]</f>
        <v>3</v>
      </c>
      <c r="E82">
        <f>Table31[[#This Row],[12/2024 Rating]]-Table31[[#This Row],[08/2024 Rating]]</f>
        <v>0</v>
      </c>
    </row>
    <row r="83" spans="1:5">
      <c r="A83" t="s">
        <v>23</v>
      </c>
      <c r="B83" t="s">
        <v>7</v>
      </c>
      <c r="C83">
        <v>3</v>
      </c>
      <c r="D83">
        <f>Table31[[#This Row],[08/2024 Rating]]</f>
        <v>3</v>
      </c>
      <c r="E83">
        <f>Table31[[#This Row],[12/2024 Rating]]-Table31[[#This Row],[08/2024 Rating]]</f>
        <v>0</v>
      </c>
    </row>
    <row r="84" spans="1:5">
      <c r="A84" t="s">
        <v>23</v>
      </c>
      <c r="B84" t="s">
        <v>8</v>
      </c>
      <c r="C84">
        <v>3</v>
      </c>
      <c r="D84">
        <f>Table31[[#This Row],[08/2024 Rating]]</f>
        <v>3</v>
      </c>
      <c r="E84">
        <f>Table31[[#This Row],[12/2024 Rating]]-Table31[[#This Row],[08/2024 Rating]]</f>
        <v>0</v>
      </c>
    </row>
    <row r="85" spans="1:5">
      <c r="A85" t="s">
        <v>23</v>
      </c>
      <c r="B85" t="s">
        <v>9</v>
      </c>
      <c r="C85">
        <v>3</v>
      </c>
      <c r="D85">
        <f>Table31[[#This Row],[08/2024 Rating]]</f>
        <v>3</v>
      </c>
      <c r="E85">
        <f>Table31[[#This Row],[12/2024 Rating]]-Table31[[#This Row],[08/2024 Rating]]</f>
        <v>0</v>
      </c>
    </row>
    <row r="86" spans="1:5">
      <c r="A86" t="s">
        <v>23</v>
      </c>
      <c r="B86" t="s">
        <v>10</v>
      </c>
      <c r="C86">
        <v>3</v>
      </c>
      <c r="D86">
        <f>Table31[[#This Row],[08/2024 Rating]]</f>
        <v>3</v>
      </c>
      <c r="E86">
        <f>Table31[[#This Row],[12/2024 Rating]]-Table31[[#This Row],[08/2024 Rating]]</f>
        <v>0</v>
      </c>
    </row>
    <row r="87" spans="1:5">
      <c r="A87" t="s">
        <v>23</v>
      </c>
      <c r="B87" t="s">
        <v>11</v>
      </c>
      <c r="C87">
        <v>3</v>
      </c>
      <c r="D87">
        <f>Table31[[#This Row],[08/2024 Rating]]</f>
        <v>3</v>
      </c>
      <c r="E87">
        <f>Table31[[#This Row],[12/2024 Rating]]-Table31[[#This Row],[08/2024 Rating]]</f>
        <v>0</v>
      </c>
    </row>
    <row r="88" spans="1:5">
      <c r="A88" t="s">
        <v>23</v>
      </c>
      <c r="B88" t="s">
        <v>12</v>
      </c>
      <c r="C88">
        <v>3</v>
      </c>
      <c r="D88">
        <f>Table31[[#This Row],[08/2024 Rating]]</f>
        <v>3</v>
      </c>
      <c r="E88">
        <f>Table31[[#This Row],[12/2024 Rating]]-Table31[[#This Row],[08/2024 Rating]]</f>
        <v>0</v>
      </c>
    </row>
    <row r="89" spans="1:5">
      <c r="A89" t="s">
        <v>23</v>
      </c>
      <c r="B89" t="s">
        <v>13</v>
      </c>
      <c r="C89">
        <v>3</v>
      </c>
      <c r="D89">
        <f>Table31[[#This Row],[08/2024 Rating]]</f>
        <v>3</v>
      </c>
      <c r="E89">
        <f>Table31[[#This Row],[12/2024 Rating]]-Table31[[#This Row],[08/2024 Rating]]</f>
        <v>0</v>
      </c>
    </row>
    <row r="90" spans="1:5">
      <c r="A90" t="s">
        <v>23</v>
      </c>
      <c r="B90" t="s">
        <v>14</v>
      </c>
      <c r="C90">
        <v>3</v>
      </c>
      <c r="D90">
        <f>Table31[[#This Row],[08/2024 Rating]]</f>
        <v>3</v>
      </c>
      <c r="E90">
        <f>Table31[[#This Row],[12/2024 Rating]]-Table31[[#This Row],[08/2024 Rating]]</f>
        <v>0</v>
      </c>
    </row>
    <row r="91" spans="1:5">
      <c r="A91" t="s">
        <v>23</v>
      </c>
      <c r="B91" t="s">
        <v>15</v>
      </c>
      <c r="C91">
        <v>3</v>
      </c>
      <c r="D91">
        <f>Table31[[#This Row],[08/2024 Rating]]</f>
        <v>3</v>
      </c>
      <c r="E91">
        <f>Table31[[#This Row],[12/2024 Rating]]-Table31[[#This Row],[08/2024 Rating]]</f>
        <v>0</v>
      </c>
    </row>
    <row r="92" spans="1:5">
      <c r="A92" t="s">
        <v>24</v>
      </c>
      <c r="B92" t="s">
        <v>6</v>
      </c>
      <c r="C92">
        <v>3</v>
      </c>
      <c r="D92">
        <f>Table31[[#This Row],[08/2024 Rating]]</f>
        <v>3</v>
      </c>
      <c r="E92">
        <f>Table31[[#This Row],[12/2024 Rating]]-Table31[[#This Row],[08/2024 Rating]]</f>
        <v>0</v>
      </c>
    </row>
    <row r="93" spans="1:5">
      <c r="A93" t="s">
        <v>24</v>
      </c>
      <c r="B93" t="s">
        <v>7</v>
      </c>
      <c r="C93">
        <v>3</v>
      </c>
      <c r="D93">
        <f>Table31[[#This Row],[08/2024 Rating]]</f>
        <v>3</v>
      </c>
      <c r="E93">
        <f>Table31[[#This Row],[12/2024 Rating]]-Table31[[#This Row],[08/2024 Rating]]</f>
        <v>0</v>
      </c>
    </row>
    <row r="94" spans="1:5">
      <c r="A94" t="s">
        <v>24</v>
      </c>
      <c r="B94" t="s">
        <v>8</v>
      </c>
      <c r="C94">
        <v>1</v>
      </c>
      <c r="D94">
        <f>Table31[[#This Row],[08/2024 Rating]]</f>
        <v>1</v>
      </c>
      <c r="E94">
        <f>Table31[[#This Row],[12/2024 Rating]]-Table31[[#This Row],[08/2024 Rating]]</f>
        <v>0</v>
      </c>
    </row>
    <row r="95" spans="1:5">
      <c r="A95" t="s">
        <v>24</v>
      </c>
      <c r="B95" t="s">
        <v>9</v>
      </c>
      <c r="C95">
        <v>3</v>
      </c>
      <c r="D95">
        <f>Table31[[#This Row],[08/2024 Rating]]</f>
        <v>3</v>
      </c>
      <c r="E95">
        <f>Table31[[#This Row],[12/2024 Rating]]-Table31[[#This Row],[08/2024 Rating]]</f>
        <v>0</v>
      </c>
    </row>
    <row r="96" spans="1:5">
      <c r="A96" t="s">
        <v>24</v>
      </c>
      <c r="B96" t="s">
        <v>10</v>
      </c>
      <c r="C96">
        <v>3</v>
      </c>
      <c r="D96">
        <f>Table31[[#This Row],[08/2024 Rating]]</f>
        <v>3</v>
      </c>
      <c r="E96">
        <f>Table31[[#This Row],[12/2024 Rating]]-Table31[[#This Row],[08/2024 Rating]]</f>
        <v>0</v>
      </c>
    </row>
    <row r="97" spans="1:5">
      <c r="A97" t="s">
        <v>24</v>
      </c>
      <c r="B97" t="s">
        <v>11</v>
      </c>
      <c r="C97">
        <v>3</v>
      </c>
      <c r="D97">
        <f>Table31[[#This Row],[08/2024 Rating]]</f>
        <v>3</v>
      </c>
      <c r="E97">
        <f>Table31[[#This Row],[12/2024 Rating]]-Table31[[#This Row],[08/2024 Rating]]</f>
        <v>0</v>
      </c>
    </row>
    <row r="98" spans="1:5">
      <c r="A98" t="s">
        <v>24</v>
      </c>
      <c r="B98" t="s">
        <v>12</v>
      </c>
      <c r="C98">
        <v>3</v>
      </c>
      <c r="D98">
        <f>Table31[[#This Row],[08/2024 Rating]]</f>
        <v>3</v>
      </c>
      <c r="E98">
        <f>Table31[[#This Row],[12/2024 Rating]]-Table31[[#This Row],[08/2024 Rating]]</f>
        <v>0</v>
      </c>
    </row>
    <row r="99" spans="1:5">
      <c r="A99" t="s">
        <v>24</v>
      </c>
      <c r="B99" t="s">
        <v>13</v>
      </c>
      <c r="C99">
        <v>3</v>
      </c>
      <c r="D99">
        <f>Table31[[#This Row],[08/2024 Rating]]</f>
        <v>3</v>
      </c>
      <c r="E99">
        <f>Table31[[#This Row],[12/2024 Rating]]-Table31[[#This Row],[08/2024 Rating]]</f>
        <v>0</v>
      </c>
    </row>
    <row r="100" spans="1:5">
      <c r="A100" t="s">
        <v>24</v>
      </c>
      <c r="B100" t="s">
        <v>14</v>
      </c>
      <c r="C100">
        <v>3</v>
      </c>
      <c r="D100">
        <f>Table31[[#This Row],[08/2024 Rating]]</f>
        <v>3</v>
      </c>
      <c r="E100">
        <f>Table31[[#This Row],[12/2024 Rating]]-Table31[[#This Row],[08/2024 Rating]]</f>
        <v>0</v>
      </c>
    </row>
    <row r="101" spans="1:5">
      <c r="A101" t="s">
        <v>24</v>
      </c>
      <c r="B101" t="s">
        <v>15</v>
      </c>
      <c r="C101">
        <v>3</v>
      </c>
      <c r="D101">
        <f>Table31[[#This Row],[08/2024 Rating]]</f>
        <v>3</v>
      </c>
      <c r="E101">
        <f>Table31[[#This Row],[12/2024 Rating]]-Table31[[#This Row],[08/2024 Rating]]</f>
        <v>0</v>
      </c>
    </row>
    <row r="102" spans="1:5">
      <c r="A102" t="s">
        <v>25</v>
      </c>
      <c r="B102" t="s">
        <v>6</v>
      </c>
      <c r="C102">
        <v>3</v>
      </c>
      <c r="D102">
        <f>Table31[[#This Row],[08/2024 Rating]]</f>
        <v>3</v>
      </c>
      <c r="E102">
        <f>Table31[[#This Row],[12/2024 Rating]]-Table31[[#This Row],[08/2024 Rating]]</f>
        <v>0</v>
      </c>
    </row>
    <row r="103" spans="1:5">
      <c r="A103" t="s">
        <v>25</v>
      </c>
      <c r="B103" t="s">
        <v>7</v>
      </c>
      <c r="C103">
        <v>3</v>
      </c>
      <c r="D103">
        <f>Table31[[#This Row],[08/2024 Rating]]</f>
        <v>3</v>
      </c>
      <c r="E103">
        <f>Table31[[#This Row],[12/2024 Rating]]-Table31[[#This Row],[08/2024 Rating]]</f>
        <v>0</v>
      </c>
    </row>
    <row r="104" spans="1:5">
      <c r="A104" t="s">
        <v>25</v>
      </c>
      <c r="B104" t="s">
        <v>8</v>
      </c>
      <c r="C104">
        <v>3</v>
      </c>
      <c r="D104">
        <f>Table31[[#This Row],[08/2024 Rating]]</f>
        <v>3</v>
      </c>
      <c r="E104">
        <f>Table31[[#This Row],[12/2024 Rating]]-Table31[[#This Row],[08/2024 Rating]]</f>
        <v>0</v>
      </c>
    </row>
    <row r="105" spans="1:5">
      <c r="A105" t="s">
        <v>25</v>
      </c>
      <c r="B105" t="s">
        <v>9</v>
      </c>
      <c r="C105">
        <v>3</v>
      </c>
      <c r="D105">
        <f>Table31[[#This Row],[08/2024 Rating]]</f>
        <v>3</v>
      </c>
      <c r="E105">
        <f>Table31[[#This Row],[12/2024 Rating]]-Table31[[#This Row],[08/2024 Rating]]</f>
        <v>0</v>
      </c>
    </row>
    <row r="106" spans="1:5">
      <c r="A106" t="s">
        <v>25</v>
      </c>
      <c r="B106" t="s">
        <v>10</v>
      </c>
      <c r="C106">
        <v>3</v>
      </c>
      <c r="D106">
        <f>Table31[[#This Row],[08/2024 Rating]]</f>
        <v>3</v>
      </c>
      <c r="E106">
        <f>Table31[[#This Row],[12/2024 Rating]]-Table31[[#This Row],[08/2024 Rating]]</f>
        <v>0</v>
      </c>
    </row>
    <row r="107" spans="1:5">
      <c r="A107" t="s">
        <v>25</v>
      </c>
      <c r="B107" t="s">
        <v>11</v>
      </c>
      <c r="C107">
        <v>3</v>
      </c>
      <c r="D107">
        <f>Table31[[#This Row],[08/2024 Rating]]</f>
        <v>3</v>
      </c>
      <c r="E107">
        <f>Table31[[#This Row],[12/2024 Rating]]-Table31[[#This Row],[08/2024 Rating]]</f>
        <v>0</v>
      </c>
    </row>
    <row r="108" spans="1:5">
      <c r="A108" t="s">
        <v>25</v>
      </c>
      <c r="B108" t="s">
        <v>12</v>
      </c>
      <c r="C108">
        <v>3</v>
      </c>
      <c r="D108">
        <f>Table31[[#This Row],[08/2024 Rating]]</f>
        <v>3</v>
      </c>
      <c r="E108">
        <f>Table31[[#This Row],[12/2024 Rating]]-Table31[[#This Row],[08/2024 Rating]]</f>
        <v>0</v>
      </c>
    </row>
    <row r="109" spans="1:5">
      <c r="A109" t="s">
        <v>25</v>
      </c>
      <c r="B109" t="s">
        <v>13</v>
      </c>
      <c r="C109">
        <v>3</v>
      </c>
      <c r="D109">
        <f>Table31[[#This Row],[08/2024 Rating]]</f>
        <v>3</v>
      </c>
      <c r="E109">
        <f>Table31[[#This Row],[12/2024 Rating]]-Table31[[#This Row],[08/2024 Rating]]</f>
        <v>0</v>
      </c>
    </row>
    <row r="110" spans="1:5">
      <c r="A110" t="s">
        <v>25</v>
      </c>
      <c r="B110" t="s">
        <v>14</v>
      </c>
      <c r="C110">
        <v>3</v>
      </c>
      <c r="D110">
        <f>Table31[[#This Row],[08/2024 Rating]]</f>
        <v>3</v>
      </c>
      <c r="E110">
        <f>Table31[[#This Row],[12/2024 Rating]]-Table31[[#This Row],[08/2024 Rating]]</f>
        <v>0</v>
      </c>
    </row>
    <row r="111" spans="1:5">
      <c r="A111" t="s">
        <v>25</v>
      </c>
      <c r="B111" t="s">
        <v>15</v>
      </c>
      <c r="C111">
        <v>3</v>
      </c>
      <c r="D111">
        <f>Table31[[#This Row],[08/2024 Rating]]</f>
        <v>3</v>
      </c>
      <c r="E111">
        <f>Table31[[#This Row],[12/2024 Rating]]-Table31[[#This Row],[08/2024 Rating]]</f>
        <v>0</v>
      </c>
    </row>
    <row r="112" spans="1:5">
      <c r="A112" t="s">
        <v>26</v>
      </c>
      <c r="B112" t="s">
        <v>6</v>
      </c>
      <c r="C112">
        <v>2</v>
      </c>
      <c r="D112">
        <v>1</v>
      </c>
      <c r="E112" s="7">
        <f>Table31[[#This Row],[12/2024 Rating]]-Table31[[#This Row],[08/2024 Rating]]</f>
        <v>-1</v>
      </c>
    </row>
    <row r="113" spans="1:5">
      <c r="A113" t="s">
        <v>26</v>
      </c>
      <c r="B113" t="s">
        <v>7</v>
      </c>
      <c r="C113">
        <v>2</v>
      </c>
      <c r="D113">
        <v>1</v>
      </c>
      <c r="E113" s="7">
        <f>Table31[[#This Row],[12/2024 Rating]]-Table31[[#This Row],[08/2024 Rating]]</f>
        <v>-1</v>
      </c>
    </row>
    <row r="114" spans="1:5">
      <c r="A114" t="s">
        <v>26</v>
      </c>
      <c r="B114" t="s">
        <v>8</v>
      </c>
      <c r="C114">
        <v>1</v>
      </c>
      <c r="D114">
        <f>Table31[[#This Row],[08/2024 Rating]]</f>
        <v>1</v>
      </c>
      <c r="E114">
        <f>Table31[[#This Row],[12/2024 Rating]]-Table31[[#This Row],[08/2024 Rating]]</f>
        <v>0</v>
      </c>
    </row>
    <row r="115" spans="1:5">
      <c r="A115" t="s">
        <v>26</v>
      </c>
      <c r="B115" t="s">
        <v>9</v>
      </c>
      <c r="C115">
        <v>1</v>
      </c>
      <c r="D115">
        <f>Table31[[#This Row],[08/2024 Rating]]</f>
        <v>1</v>
      </c>
      <c r="E115">
        <f>Table31[[#This Row],[12/2024 Rating]]-Table31[[#This Row],[08/2024 Rating]]</f>
        <v>0</v>
      </c>
    </row>
    <row r="116" spans="1:5">
      <c r="A116" t="s">
        <v>26</v>
      </c>
      <c r="B116" t="s">
        <v>10</v>
      </c>
      <c r="C116">
        <v>2</v>
      </c>
      <c r="D116">
        <v>1</v>
      </c>
      <c r="E116" s="7">
        <f>Table31[[#This Row],[12/2024 Rating]]-Table31[[#This Row],[08/2024 Rating]]</f>
        <v>-1</v>
      </c>
    </row>
    <row r="117" spans="1:5">
      <c r="A117" t="s">
        <v>26</v>
      </c>
      <c r="B117" t="s">
        <v>11</v>
      </c>
      <c r="C117">
        <v>2</v>
      </c>
      <c r="D117">
        <v>1</v>
      </c>
      <c r="E117" s="7">
        <f>Table31[[#This Row],[12/2024 Rating]]-Table31[[#This Row],[08/2024 Rating]]</f>
        <v>-1</v>
      </c>
    </row>
    <row r="118" spans="1:5">
      <c r="A118" t="s">
        <v>26</v>
      </c>
      <c r="B118" t="s">
        <v>12</v>
      </c>
      <c r="C118">
        <v>2</v>
      </c>
      <c r="D118">
        <v>1</v>
      </c>
      <c r="E118" s="7">
        <f>Table31[[#This Row],[12/2024 Rating]]-Table31[[#This Row],[08/2024 Rating]]</f>
        <v>-1</v>
      </c>
    </row>
    <row r="119" spans="1:5">
      <c r="A119" t="s">
        <v>26</v>
      </c>
      <c r="B119" t="s">
        <v>13</v>
      </c>
      <c r="C119">
        <v>2</v>
      </c>
      <c r="D119">
        <v>1</v>
      </c>
      <c r="E119" s="7">
        <f>Table31[[#This Row],[12/2024 Rating]]-Table31[[#This Row],[08/2024 Rating]]</f>
        <v>-1</v>
      </c>
    </row>
    <row r="120" spans="1:5">
      <c r="A120" t="s">
        <v>26</v>
      </c>
      <c r="B120" t="s">
        <v>14</v>
      </c>
      <c r="C120">
        <v>2</v>
      </c>
      <c r="D120">
        <v>1</v>
      </c>
      <c r="E120" s="7">
        <f>Table31[[#This Row],[12/2024 Rating]]-Table31[[#This Row],[08/2024 Rating]]</f>
        <v>-1</v>
      </c>
    </row>
    <row r="121" spans="1:5">
      <c r="A121" t="s">
        <v>26</v>
      </c>
      <c r="B121" t="s">
        <v>15</v>
      </c>
      <c r="C121">
        <v>2</v>
      </c>
      <c r="D121">
        <v>1</v>
      </c>
      <c r="E121" s="7">
        <f>Table31[[#This Row],[12/2024 Rating]]-Table31[[#This Row],[08/2024 Rating]]</f>
        <v>-1</v>
      </c>
    </row>
    <row r="122" spans="1:5">
      <c r="A122" t="s">
        <v>27</v>
      </c>
      <c r="B122" t="s">
        <v>6</v>
      </c>
      <c r="C122">
        <v>3</v>
      </c>
      <c r="D122">
        <f>Table31[[#This Row],[08/2024 Rating]]</f>
        <v>3</v>
      </c>
      <c r="E122">
        <f>Table31[[#This Row],[12/2024 Rating]]-Table31[[#This Row],[08/2024 Rating]]</f>
        <v>0</v>
      </c>
    </row>
    <row r="123" spans="1:5">
      <c r="A123" t="s">
        <v>27</v>
      </c>
      <c r="B123" t="s">
        <v>7</v>
      </c>
      <c r="C123">
        <v>3</v>
      </c>
      <c r="D123">
        <f>Table31[[#This Row],[08/2024 Rating]]</f>
        <v>3</v>
      </c>
      <c r="E123">
        <f>Table31[[#This Row],[12/2024 Rating]]-Table31[[#This Row],[08/2024 Rating]]</f>
        <v>0</v>
      </c>
    </row>
    <row r="124" spans="1:5">
      <c r="A124" t="s">
        <v>27</v>
      </c>
      <c r="B124" t="s">
        <v>8</v>
      </c>
      <c r="C124">
        <v>1</v>
      </c>
      <c r="D124">
        <f>Table31[[#This Row],[08/2024 Rating]]</f>
        <v>1</v>
      </c>
      <c r="E124">
        <f>Table31[[#This Row],[12/2024 Rating]]-Table31[[#This Row],[08/2024 Rating]]</f>
        <v>0</v>
      </c>
    </row>
    <row r="125" spans="1:5">
      <c r="A125" t="s">
        <v>27</v>
      </c>
      <c r="B125" t="s">
        <v>9</v>
      </c>
      <c r="C125">
        <v>1</v>
      </c>
      <c r="D125">
        <f>Table31[[#This Row],[08/2024 Rating]]</f>
        <v>1</v>
      </c>
      <c r="E125">
        <f>Table31[[#This Row],[12/2024 Rating]]-Table31[[#This Row],[08/2024 Rating]]</f>
        <v>0</v>
      </c>
    </row>
    <row r="126" spans="1:5">
      <c r="A126" t="s">
        <v>27</v>
      </c>
      <c r="B126" t="s">
        <v>10</v>
      </c>
      <c r="C126">
        <v>3</v>
      </c>
      <c r="D126">
        <f>Table31[[#This Row],[08/2024 Rating]]</f>
        <v>3</v>
      </c>
      <c r="E126">
        <f>Table31[[#This Row],[12/2024 Rating]]-Table31[[#This Row],[08/2024 Rating]]</f>
        <v>0</v>
      </c>
    </row>
    <row r="127" spans="1:5">
      <c r="A127" t="s">
        <v>27</v>
      </c>
      <c r="B127" t="s">
        <v>11</v>
      </c>
      <c r="C127">
        <v>3</v>
      </c>
      <c r="D127">
        <f>Table31[[#This Row],[08/2024 Rating]]</f>
        <v>3</v>
      </c>
      <c r="E127">
        <f>Table31[[#This Row],[12/2024 Rating]]-Table31[[#This Row],[08/2024 Rating]]</f>
        <v>0</v>
      </c>
    </row>
    <row r="128" spans="1:5">
      <c r="A128" t="s">
        <v>27</v>
      </c>
      <c r="B128" t="s">
        <v>12</v>
      </c>
      <c r="C128">
        <v>3</v>
      </c>
      <c r="D128">
        <f>Table31[[#This Row],[08/2024 Rating]]</f>
        <v>3</v>
      </c>
      <c r="E128">
        <f>Table31[[#This Row],[12/2024 Rating]]-Table31[[#This Row],[08/2024 Rating]]</f>
        <v>0</v>
      </c>
    </row>
    <row r="129" spans="1:5">
      <c r="A129" t="s">
        <v>27</v>
      </c>
      <c r="B129" t="s">
        <v>13</v>
      </c>
      <c r="C129">
        <v>3</v>
      </c>
      <c r="D129">
        <f>Table31[[#This Row],[08/2024 Rating]]</f>
        <v>3</v>
      </c>
      <c r="E129">
        <f>Table31[[#This Row],[12/2024 Rating]]-Table31[[#This Row],[08/2024 Rating]]</f>
        <v>0</v>
      </c>
    </row>
    <row r="130" spans="1:5">
      <c r="A130" t="s">
        <v>27</v>
      </c>
      <c r="B130" t="s">
        <v>14</v>
      </c>
      <c r="C130">
        <v>3</v>
      </c>
      <c r="D130">
        <f>Table31[[#This Row],[08/2024 Rating]]</f>
        <v>3</v>
      </c>
      <c r="E130">
        <f>Table31[[#This Row],[12/2024 Rating]]-Table31[[#This Row],[08/2024 Rating]]</f>
        <v>0</v>
      </c>
    </row>
    <row r="131" spans="1:5">
      <c r="A131" t="s">
        <v>27</v>
      </c>
      <c r="B131" t="s">
        <v>15</v>
      </c>
      <c r="C131">
        <v>3</v>
      </c>
      <c r="D131">
        <f>Table31[[#This Row],[08/2024 Rating]]</f>
        <v>3</v>
      </c>
      <c r="E131">
        <f>Table31[[#This Row],[12/2024 Rating]]-Table31[[#This Row],[08/2024 Rating]]</f>
        <v>0</v>
      </c>
    </row>
    <row r="132" spans="1:5">
      <c r="A132" t="s">
        <v>29</v>
      </c>
      <c r="B132" t="s">
        <v>6</v>
      </c>
      <c r="C132">
        <v>1</v>
      </c>
      <c r="D132">
        <f>Table31[[#This Row],[08/2024 Rating]]</f>
        <v>1</v>
      </c>
      <c r="E132">
        <f>Table31[[#This Row],[12/2024 Rating]]-Table31[[#This Row],[08/2024 Rating]]</f>
        <v>0</v>
      </c>
    </row>
    <row r="133" spans="1:5">
      <c r="A133" t="s">
        <v>29</v>
      </c>
      <c r="B133" t="s">
        <v>7</v>
      </c>
      <c r="C133">
        <v>1</v>
      </c>
      <c r="D133">
        <f>Table31[[#This Row],[08/2024 Rating]]</f>
        <v>1</v>
      </c>
      <c r="E133">
        <f>Table31[[#This Row],[12/2024 Rating]]-Table31[[#This Row],[08/2024 Rating]]</f>
        <v>0</v>
      </c>
    </row>
    <row r="134" spans="1:5">
      <c r="A134" t="s">
        <v>29</v>
      </c>
      <c r="B134" t="s">
        <v>8</v>
      </c>
      <c r="C134">
        <v>1</v>
      </c>
      <c r="D134">
        <f>Table31[[#This Row],[08/2024 Rating]]</f>
        <v>1</v>
      </c>
      <c r="E134">
        <f>Table31[[#This Row],[12/2024 Rating]]-Table31[[#This Row],[08/2024 Rating]]</f>
        <v>0</v>
      </c>
    </row>
    <row r="135" spans="1:5">
      <c r="A135" t="s">
        <v>29</v>
      </c>
      <c r="B135" t="s">
        <v>9</v>
      </c>
      <c r="C135">
        <v>1</v>
      </c>
      <c r="D135">
        <f>Table31[[#This Row],[08/2024 Rating]]</f>
        <v>1</v>
      </c>
      <c r="E135">
        <f>Table31[[#This Row],[12/2024 Rating]]-Table31[[#This Row],[08/2024 Rating]]</f>
        <v>0</v>
      </c>
    </row>
    <row r="136" spans="1:5">
      <c r="A136" t="s">
        <v>29</v>
      </c>
      <c r="B136" t="s">
        <v>10</v>
      </c>
      <c r="C136">
        <v>1</v>
      </c>
      <c r="D136">
        <f>Table31[[#This Row],[08/2024 Rating]]</f>
        <v>1</v>
      </c>
      <c r="E136">
        <f>Table31[[#This Row],[12/2024 Rating]]-Table31[[#This Row],[08/2024 Rating]]</f>
        <v>0</v>
      </c>
    </row>
    <row r="137" spans="1:5">
      <c r="A137" t="s">
        <v>29</v>
      </c>
      <c r="B137" t="s">
        <v>11</v>
      </c>
      <c r="C137">
        <v>1</v>
      </c>
      <c r="D137">
        <f>Table31[[#This Row],[08/2024 Rating]]</f>
        <v>1</v>
      </c>
      <c r="E137">
        <f>Table31[[#This Row],[12/2024 Rating]]-Table31[[#This Row],[08/2024 Rating]]</f>
        <v>0</v>
      </c>
    </row>
    <row r="138" spans="1:5">
      <c r="A138" t="s">
        <v>29</v>
      </c>
      <c r="B138" t="s">
        <v>12</v>
      </c>
      <c r="C138">
        <v>1</v>
      </c>
      <c r="D138">
        <f>Table31[[#This Row],[08/2024 Rating]]</f>
        <v>1</v>
      </c>
      <c r="E138">
        <f>Table31[[#This Row],[12/2024 Rating]]-Table31[[#This Row],[08/2024 Rating]]</f>
        <v>0</v>
      </c>
    </row>
    <row r="139" spans="1:5">
      <c r="A139" t="s">
        <v>29</v>
      </c>
      <c r="B139" t="s">
        <v>13</v>
      </c>
      <c r="C139">
        <v>1</v>
      </c>
      <c r="D139">
        <f>Table31[[#This Row],[08/2024 Rating]]</f>
        <v>1</v>
      </c>
      <c r="E139">
        <f>Table31[[#This Row],[12/2024 Rating]]-Table31[[#This Row],[08/2024 Rating]]</f>
        <v>0</v>
      </c>
    </row>
    <row r="140" spans="1:5">
      <c r="A140" t="s">
        <v>29</v>
      </c>
      <c r="B140" t="s">
        <v>14</v>
      </c>
      <c r="C140">
        <v>1</v>
      </c>
      <c r="D140">
        <f>Table31[[#This Row],[08/2024 Rating]]</f>
        <v>1</v>
      </c>
      <c r="E140">
        <f>Table31[[#This Row],[12/2024 Rating]]-Table31[[#This Row],[08/2024 Rating]]</f>
        <v>0</v>
      </c>
    </row>
    <row r="141" spans="1:5">
      <c r="A141" t="s">
        <v>29</v>
      </c>
      <c r="B141" t="s">
        <v>15</v>
      </c>
      <c r="C141">
        <v>1</v>
      </c>
      <c r="D141">
        <f>Table31[[#This Row],[08/2024 Rating]]</f>
        <v>1</v>
      </c>
      <c r="E141">
        <f>Table31[[#This Row],[12/2024 Rating]]-Table31[[#This Row],[08/2024 Rating]]</f>
        <v>0</v>
      </c>
    </row>
  </sheetData>
  <pageMargins left="0.7" right="0.7" top="0.75" bottom="0.75" header="0.3" footer="0.3"/>
  <tableParts count="1">
    <tablePart r:id="rId1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E141"/>
  <sheetViews>
    <sheetView topLeftCell="A109" workbookViewId="0">
      <selection activeCell="E112" sqref="E112:E114"/>
    </sheetView>
  </sheetViews>
  <sheetFormatPr defaultRowHeight="14.45"/>
  <cols>
    <col min="1" max="1" width="22.7109375" customWidth="1"/>
    <col min="2" max="2" width="21.42578125" customWidth="1"/>
    <col min="3" max="4" width="15.42578125" customWidth="1"/>
    <col min="5" max="5" width="23.7109375" customWidth="1"/>
  </cols>
  <sheetData>
    <row r="1" spans="1:5">
      <c r="A1" s="3" t="s">
        <v>0</v>
      </c>
      <c r="B1" s="4" t="s">
        <v>1</v>
      </c>
      <c r="C1" s="5" t="s">
        <v>2</v>
      </c>
      <c r="D1" s="4" t="s">
        <v>3</v>
      </c>
      <c r="E1" s="6" t="s">
        <v>4</v>
      </c>
    </row>
    <row r="2" spans="1:5">
      <c r="A2" t="s">
        <v>5</v>
      </c>
      <c r="B2" t="s">
        <v>6</v>
      </c>
      <c r="C2">
        <v>2</v>
      </c>
      <c r="D2">
        <f>Table32[[#This Row],[08/2024 Rating]]</f>
        <v>2</v>
      </c>
      <c r="E2">
        <f>Table32[[#This Row],[12/2024 Rating]]-Table32[[#This Row],[08/2024 Rating]]</f>
        <v>0</v>
      </c>
    </row>
    <row r="3" spans="1:5">
      <c r="A3" t="s">
        <v>5</v>
      </c>
      <c r="B3" t="s">
        <v>7</v>
      </c>
      <c r="C3">
        <v>2</v>
      </c>
      <c r="D3">
        <f>Table32[[#This Row],[08/2024 Rating]]</f>
        <v>2</v>
      </c>
      <c r="E3">
        <f>Table32[[#This Row],[12/2024 Rating]]-Table32[[#This Row],[08/2024 Rating]]</f>
        <v>0</v>
      </c>
    </row>
    <row r="4" spans="1:5">
      <c r="A4" t="s">
        <v>5</v>
      </c>
      <c r="B4" t="s">
        <v>8</v>
      </c>
      <c r="C4">
        <v>1</v>
      </c>
      <c r="D4">
        <f>Table32[[#This Row],[08/2024 Rating]]</f>
        <v>1</v>
      </c>
      <c r="E4">
        <f>Table32[[#This Row],[12/2024 Rating]]-Table32[[#This Row],[08/2024 Rating]]</f>
        <v>0</v>
      </c>
    </row>
    <row r="5" spans="1:5">
      <c r="A5" t="s">
        <v>5</v>
      </c>
      <c r="B5" t="s">
        <v>9</v>
      </c>
      <c r="C5">
        <v>1</v>
      </c>
      <c r="D5">
        <f>Table32[[#This Row],[08/2024 Rating]]</f>
        <v>1</v>
      </c>
      <c r="E5">
        <f>Table32[[#This Row],[12/2024 Rating]]-Table32[[#This Row],[08/2024 Rating]]</f>
        <v>0</v>
      </c>
    </row>
    <row r="6" spans="1:5">
      <c r="A6" t="s">
        <v>5</v>
      </c>
      <c r="B6" t="s">
        <v>10</v>
      </c>
      <c r="C6">
        <v>2</v>
      </c>
      <c r="D6">
        <f>Table32[[#This Row],[08/2024 Rating]]</f>
        <v>2</v>
      </c>
      <c r="E6">
        <f>Table32[[#This Row],[12/2024 Rating]]-Table32[[#This Row],[08/2024 Rating]]</f>
        <v>0</v>
      </c>
    </row>
    <row r="7" spans="1:5">
      <c r="A7" t="s">
        <v>5</v>
      </c>
      <c r="B7" t="s">
        <v>11</v>
      </c>
      <c r="C7">
        <v>2</v>
      </c>
      <c r="D7">
        <f>Table32[[#This Row],[08/2024 Rating]]</f>
        <v>2</v>
      </c>
      <c r="E7">
        <f>Table32[[#This Row],[12/2024 Rating]]-Table32[[#This Row],[08/2024 Rating]]</f>
        <v>0</v>
      </c>
    </row>
    <row r="8" spans="1:5">
      <c r="A8" t="s">
        <v>5</v>
      </c>
      <c r="B8" t="s">
        <v>12</v>
      </c>
      <c r="C8">
        <v>2</v>
      </c>
      <c r="D8">
        <f>Table32[[#This Row],[08/2024 Rating]]</f>
        <v>2</v>
      </c>
      <c r="E8">
        <f>Table32[[#This Row],[12/2024 Rating]]-Table32[[#This Row],[08/2024 Rating]]</f>
        <v>0</v>
      </c>
    </row>
    <row r="9" spans="1:5">
      <c r="A9" t="s">
        <v>5</v>
      </c>
      <c r="B9" t="s">
        <v>13</v>
      </c>
      <c r="C9">
        <v>2</v>
      </c>
      <c r="D9">
        <f>Table32[[#This Row],[08/2024 Rating]]</f>
        <v>2</v>
      </c>
      <c r="E9">
        <f>Table32[[#This Row],[12/2024 Rating]]-Table32[[#This Row],[08/2024 Rating]]</f>
        <v>0</v>
      </c>
    </row>
    <row r="10" spans="1:5">
      <c r="A10" t="s">
        <v>5</v>
      </c>
      <c r="B10" t="s">
        <v>14</v>
      </c>
      <c r="C10">
        <v>2</v>
      </c>
      <c r="D10">
        <f>Table32[[#This Row],[08/2024 Rating]]</f>
        <v>2</v>
      </c>
      <c r="E10">
        <f>Table32[[#This Row],[12/2024 Rating]]-Table32[[#This Row],[08/2024 Rating]]</f>
        <v>0</v>
      </c>
    </row>
    <row r="11" spans="1:5">
      <c r="A11" t="s">
        <v>5</v>
      </c>
      <c r="B11" t="s">
        <v>15</v>
      </c>
      <c r="C11">
        <v>2</v>
      </c>
      <c r="D11">
        <f>Table32[[#This Row],[08/2024 Rating]]</f>
        <v>2</v>
      </c>
      <c r="E11">
        <f>Table32[[#This Row],[12/2024 Rating]]-Table32[[#This Row],[08/2024 Rating]]</f>
        <v>0</v>
      </c>
    </row>
    <row r="12" spans="1:5">
      <c r="A12" t="s">
        <v>16</v>
      </c>
      <c r="B12" t="s">
        <v>6</v>
      </c>
      <c r="C12">
        <v>3</v>
      </c>
      <c r="D12">
        <f>Table32[[#This Row],[08/2024 Rating]]</f>
        <v>3</v>
      </c>
      <c r="E12">
        <f>Table32[[#This Row],[12/2024 Rating]]-Table32[[#This Row],[08/2024 Rating]]</f>
        <v>0</v>
      </c>
    </row>
    <row r="13" spans="1:5">
      <c r="A13" t="s">
        <v>16</v>
      </c>
      <c r="B13" t="s">
        <v>7</v>
      </c>
      <c r="C13">
        <v>3</v>
      </c>
      <c r="D13">
        <f>Table32[[#This Row],[08/2024 Rating]]</f>
        <v>3</v>
      </c>
      <c r="E13">
        <f>Table32[[#This Row],[12/2024 Rating]]-Table32[[#This Row],[08/2024 Rating]]</f>
        <v>0</v>
      </c>
    </row>
    <row r="14" spans="1:5">
      <c r="A14" t="s">
        <v>16</v>
      </c>
      <c r="B14" t="s">
        <v>8</v>
      </c>
      <c r="C14">
        <v>1</v>
      </c>
      <c r="D14">
        <f>Table32[[#This Row],[08/2024 Rating]]</f>
        <v>1</v>
      </c>
      <c r="E14">
        <f>Table32[[#This Row],[12/2024 Rating]]-Table32[[#This Row],[08/2024 Rating]]</f>
        <v>0</v>
      </c>
    </row>
    <row r="15" spans="1:5">
      <c r="A15" t="s">
        <v>16</v>
      </c>
      <c r="B15" t="s">
        <v>9</v>
      </c>
      <c r="C15">
        <v>3</v>
      </c>
      <c r="D15">
        <f>Table32[[#This Row],[08/2024 Rating]]</f>
        <v>3</v>
      </c>
      <c r="E15">
        <f>Table32[[#This Row],[12/2024 Rating]]-Table32[[#This Row],[08/2024 Rating]]</f>
        <v>0</v>
      </c>
    </row>
    <row r="16" spans="1:5">
      <c r="A16" t="s">
        <v>16</v>
      </c>
      <c r="B16" t="s">
        <v>10</v>
      </c>
      <c r="C16">
        <v>3</v>
      </c>
      <c r="D16">
        <f>Table32[[#This Row],[08/2024 Rating]]</f>
        <v>3</v>
      </c>
      <c r="E16">
        <f>Table32[[#This Row],[12/2024 Rating]]-Table32[[#This Row],[08/2024 Rating]]</f>
        <v>0</v>
      </c>
    </row>
    <row r="17" spans="1:5">
      <c r="A17" t="s">
        <v>16</v>
      </c>
      <c r="B17" t="s">
        <v>11</v>
      </c>
      <c r="C17">
        <v>3</v>
      </c>
      <c r="D17">
        <f>Table32[[#This Row],[08/2024 Rating]]</f>
        <v>3</v>
      </c>
      <c r="E17">
        <f>Table32[[#This Row],[12/2024 Rating]]-Table32[[#This Row],[08/2024 Rating]]</f>
        <v>0</v>
      </c>
    </row>
    <row r="18" spans="1:5">
      <c r="A18" t="s">
        <v>16</v>
      </c>
      <c r="B18" t="s">
        <v>12</v>
      </c>
      <c r="C18">
        <v>3</v>
      </c>
      <c r="D18">
        <f>Table32[[#This Row],[08/2024 Rating]]</f>
        <v>3</v>
      </c>
      <c r="E18">
        <f>Table32[[#This Row],[12/2024 Rating]]-Table32[[#This Row],[08/2024 Rating]]</f>
        <v>0</v>
      </c>
    </row>
    <row r="19" spans="1:5">
      <c r="A19" t="s">
        <v>16</v>
      </c>
      <c r="B19" t="s">
        <v>13</v>
      </c>
      <c r="C19">
        <v>3</v>
      </c>
      <c r="D19">
        <f>Table32[[#This Row],[08/2024 Rating]]</f>
        <v>3</v>
      </c>
      <c r="E19">
        <f>Table32[[#This Row],[12/2024 Rating]]-Table32[[#This Row],[08/2024 Rating]]</f>
        <v>0</v>
      </c>
    </row>
    <row r="20" spans="1:5">
      <c r="A20" t="s">
        <v>16</v>
      </c>
      <c r="B20" t="s">
        <v>14</v>
      </c>
      <c r="C20">
        <v>3</v>
      </c>
      <c r="D20">
        <f>Table32[[#This Row],[08/2024 Rating]]</f>
        <v>3</v>
      </c>
      <c r="E20">
        <f>Table32[[#This Row],[12/2024 Rating]]-Table32[[#This Row],[08/2024 Rating]]</f>
        <v>0</v>
      </c>
    </row>
    <row r="21" spans="1:5">
      <c r="A21" t="s">
        <v>16</v>
      </c>
      <c r="B21" t="s">
        <v>15</v>
      </c>
      <c r="C21">
        <v>3</v>
      </c>
      <c r="D21">
        <f>Table32[[#This Row],[08/2024 Rating]]</f>
        <v>3</v>
      </c>
      <c r="E21">
        <f>Table32[[#This Row],[12/2024 Rating]]-Table32[[#This Row],[08/2024 Rating]]</f>
        <v>0</v>
      </c>
    </row>
    <row r="22" spans="1:5">
      <c r="A22" t="s">
        <v>17</v>
      </c>
      <c r="B22" t="s">
        <v>6</v>
      </c>
      <c r="C22">
        <v>3</v>
      </c>
      <c r="D22">
        <f>Table32[[#This Row],[08/2024 Rating]]</f>
        <v>3</v>
      </c>
      <c r="E22">
        <f>Table32[[#This Row],[12/2024 Rating]]-Table32[[#This Row],[08/2024 Rating]]</f>
        <v>0</v>
      </c>
    </row>
    <row r="23" spans="1:5">
      <c r="A23" t="s">
        <v>17</v>
      </c>
      <c r="B23" t="s">
        <v>7</v>
      </c>
      <c r="C23">
        <v>3</v>
      </c>
      <c r="D23">
        <f>Table32[[#This Row],[08/2024 Rating]]</f>
        <v>3</v>
      </c>
      <c r="E23">
        <f>Table32[[#This Row],[12/2024 Rating]]-Table32[[#This Row],[08/2024 Rating]]</f>
        <v>0</v>
      </c>
    </row>
    <row r="24" spans="1:5">
      <c r="A24" t="s">
        <v>17</v>
      </c>
      <c r="B24" t="s">
        <v>8</v>
      </c>
      <c r="C24">
        <v>1</v>
      </c>
      <c r="D24">
        <f>Table32[[#This Row],[08/2024 Rating]]</f>
        <v>1</v>
      </c>
      <c r="E24">
        <f>Table32[[#This Row],[12/2024 Rating]]-Table32[[#This Row],[08/2024 Rating]]</f>
        <v>0</v>
      </c>
    </row>
    <row r="25" spans="1:5">
      <c r="A25" t="s">
        <v>17</v>
      </c>
      <c r="B25" t="s">
        <v>9</v>
      </c>
      <c r="C25">
        <v>1</v>
      </c>
      <c r="D25">
        <f>Table32[[#This Row],[08/2024 Rating]]</f>
        <v>1</v>
      </c>
      <c r="E25">
        <f>Table32[[#This Row],[12/2024 Rating]]-Table32[[#This Row],[08/2024 Rating]]</f>
        <v>0</v>
      </c>
    </row>
    <row r="26" spans="1:5">
      <c r="A26" t="s">
        <v>17</v>
      </c>
      <c r="B26" t="s">
        <v>10</v>
      </c>
      <c r="C26">
        <v>3</v>
      </c>
      <c r="D26">
        <f>Table32[[#This Row],[08/2024 Rating]]</f>
        <v>3</v>
      </c>
      <c r="E26">
        <f>Table32[[#This Row],[12/2024 Rating]]-Table32[[#This Row],[08/2024 Rating]]</f>
        <v>0</v>
      </c>
    </row>
    <row r="27" spans="1:5">
      <c r="A27" t="s">
        <v>17</v>
      </c>
      <c r="B27" t="s">
        <v>11</v>
      </c>
      <c r="C27">
        <v>3</v>
      </c>
      <c r="D27">
        <f>Table32[[#This Row],[08/2024 Rating]]</f>
        <v>3</v>
      </c>
      <c r="E27">
        <f>Table32[[#This Row],[12/2024 Rating]]-Table32[[#This Row],[08/2024 Rating]]</f>
        <v>0</v>
      </c>
    </row>
    <row r="28" spans="1:5">
      <c r="A28" t="s">
        <v>17</v>
      </c>
      <c r="B28" t="s">
        <v>12</v>
      </c>
      <c r="C28">
        <v>3</v>
      </c>
      <c r="D28">
        <f>Table32[[#This Row],[08/2024 Rating]]</f>
        <v>3</v>
      </c>
      <c r="E28">
        <f>Table32[[#This Row],[12/2024 Rating]]-Table32[[#This Row],[08/2024 Rating]]</f>
        <v>0</v>
      </c>
    </row>
    <row r="29" spans="1:5">
      <c r="A29" t="s">
        <v>17</v>
      </c>
      <c r="B29" t="s">
        <v>13</v>
      </c>
      <c r="C29">
        <v>3</v>
      </c>
      <c r="D29">
        <f>Table32[[#This Row],[08/2024 Rating]]</f>
        <v>3</v>
      </c>
      <c r="E29">
        <f>Table32[[#This Row],[12/2024 Rating]]-Table32[[#This Row],[08/2024 Rating]]</f>
        <v>0</v>
      </c>
    </row>
    <row r="30" spans="1:5">
      <c r="A30" t="s">
        <v>17</v>
      </c>
      <c r="B30" t="s">
        <v>14</v>
      </c>
      <c r="C30">
        <v>3</v>
      </c>
      <c r="D30">
        <f>Table32[[#This Row],[08/2024 Rating]]</f>
        <v>3</v>
      </c>
      <c r="E30">
        <f>Table32[[#This Row],[12/2024 Rating]]-Table32[[#This Row],[08/2024 Rating]]</f>
        <v>0</v>
      </c>
    </row>
    <row r="31" spans="1:5">
      <c r="A31" t="s">
        <v>17</v>
      </c>
      <c r="B31" t="s">
        <v>15</v>
      </c>
      <c r="C31">
        <v>3</v>
      </c>
      <c r="D31">
        <f>Table32[[#This Row],[08/2024 Rating]]</f>
        <v>3</v>
      </c>
      <c r="E31">
        <f>Table32[[#This Row],[12/2024 Rating]]-Table32[[#This Row],[08/2024 Rating]]</f>
        <v>0</v>
      </c>
    </row>
    <row r="32" spans="1:5">
      <c r="A32" t="s">
        <v>18</v>
      </c>
      <c r="B32" t="s">
        <v>6</v>
      </c>
      <c r="C32">
        <v>3</v>
      </c>
      <c r="D32">
        <f>Table32[[#This Row],[08/2024 Rating]]</f>
        <v>3</v>
      </c>
      <c r="E32">
        <f>Table32[[#This Row],[12/2024 Rating]]-Table32[[#This Row],[08/2024 Rating]]</f>
        <v>0</v>
      </c>
    </row>
    <row r="33" spans="1:5">
      <c r="A33" t="s">
        <v>18</v>
      </c>
      <c r="B33" t="s">
        <v>7</v>
      </c>
      <c r="C33">
        <v>3</v>
      </c>
      <c r="D33">
        <f>Table32[[#This Row],[08/2024 Rating]]</f>
        <v>3</v>
      </c>
      <c r="E33">
        <f>Table32[[#This Row],[12/2024 Rating]]-Table32[[#This Row],[08/2024 Rating]]</f>
        <v>0</v>
      </c>
    </row>
    <row r="34" spans="1:5">
      <c r="A34" t="s">
        <v>18</v>
      </c>
      <c r="B34" t="s">
        <v>8</v>
      </c>
      <c r="C34">
        <v>3</v>
      </c>
      <c r="D34">
        <f>Table32[[#This Row],[08/2024 Rating]]</f>
        <v>3</v>
      </c>
      <c r="E34">
        <f>Table32[[#This Row],[12/2024 Rating]]-Table32[[#This Row],[08/2024 Rating]]</f>
        <v>0</v>
      </c>
    </row>
    <row r="35" spans="1:5">
      <c r="A35" t="s">
        <v>18</v>
      </c>
      <c r="B35" t="s">
        <v>9</v>
      </c>
      <c r="C35">
        <v>3</v>
      </c>
      <c r="D35">
        <f>Table32[[#This Row],[08/2024 Rating]]</f>
        <v>3</v>
      </c>
      <c r="E35">
        <f>Table32[[#This Row],[12/2024 Rating]]-Table32[[#This Row],[08/2024 Rating]]</f>
        <v>0</v>
      </c>
    </row>
    <row r="36" spans="1:5">
      <c r="A36" t="s">
        <v>18</v>
      </c>
      <c r="B36" t="s">
        <v>10</v>
      </c>
      <c r="C36">
        <v>3</v>
      </c>
      <c r="D36">
        <f>Table32[[#This Row],[08/2024 Rating]]</f>
        <v>3</v>
      </c>
      <c r="E36">
        <f>Table32[[#This Row],[12/2024 Rating]]-Table32[[#This Row],[08/2024 Rating]]</f>
        <v>0</v>
      </c>
    </row>
    <row r="37" spans="1:5">
      <c r="A37" t="s">
        <v>18</v>
      </c>
      <c r="B37" t="s">
        <v>11</v>
      </c>
      <c r="C37">
        <v>3</v>
      </c>
      <c r="D37">
        <f>Table32[[#This Row],[08/2024 Rating]]</f>
        <v>3</v>
      </c>
      <c r="E37">
        <f>Table32[[#This Row],[12/2024 Rating]]-Table32[[#This Row],[08/2024 Rating]]</f>
        <v>0</v>
      </c>
    </row>
    <row r="38" spans="1:5">
      <c r="A38" t="s">
        <v>18</v>
      </c>
      <c r="B38" t="s">
        <v>12</v>
      </c>
      <c r="C38">
        <v>3</v>
      </c>
      <c r="D38">
        <f>Table32[[#This Row],[08/2024 Rating]]</f>
        <v>3</v>
      </c>
      <c r="E38">
        <f>Table32[[#This Row],[12/2024 Rating]]-Table32[[#This Row],[08/2024 Rating]]</f>
        <v>0</v>
      </c>
    </row>
    <row r="39" spans="1:5">
      <c r="A39" t="s">
        <v>18</v>
      </c>
      <c r="B39" t="s">
        <v>13</v>
      </c>
      <c r="C39">
        <v>3</v>
      </c>
      <c r="D39">
        <f>Table32[[#This Row],[08/2024 Rating]]</f>
        <v>3</v>
      </c>
      <c r="E39">
        <f>Table32[[#This Row],[12/2024 Rating]]-Table32[[#This Row],[08/2024 Rating]]</f>
        <v>0</v>
      </c>
    </row>
    <row r="40" spans="1:5">
      <c r="A40" t="s">
        <v>18</v>
      </c>
      <c r="B40" t="s">
        <v>14</v>
      </c>
      <c r="C40">
        <v>3</v>
      </c>
      <c r="D40">
        <f>Table32[[#This Row],[08/2024 Rating]]</f>
        <v>3</v>
      </c>
      <c r="E40">
        <f>Table32[[#This Row],[12/2024 Rating]]-Table32[[#This Row],[08/2024 Rating]]</f>
        <v>0</v>
      </c>
    </row>
    <row r="41" spans="1:5">
      <c r="A41" t="s">
        <v>18</v>
      </c>
      <c r="B41" t="s">
        <v>15</v>
      </c>
      <c r="C41">
        <v>3</v>
      </c>
      <c r="D41">
        <f>Table32[[#This Row],[08/2024 Rating]]</f>
        <v>3</v>
      </c>
      <c r="E41">
        <f>Table32[[#This Row],[12/2024 Rating]]-Table32[[#This Row],[08/2024 Rating]]</f>
        <v>0</v>
      </c>
    </row>
    <row r="42" spans="1:5">
      <c r="A42" t="s">
        <v>19</v>
      </c>
      <c r="B42" t="s">
        <v>6</v>
      </c>
      <c r="C42">
        <v>3</v>
      </c>
      <c r="D42">
        <f>Table32[[#This Row],[08/2024 Rating]]</f>
        <v>3</v>
      </c>
      <c r="E42">
        <f>Table32[[#This Row],[12/2024 Rating]]-Table32[[#This Row],[08/2024 Rating]]</f>
        <v>0</v>
      </c>
    </row>
    <row r="43" spans="1:5">
      <c r="A43" t="s">
        <v>19</v>
      </c>
      <c r="B43" t="s">
        <v>7</v>
      </c>
      <c r="C43">
        <v>3</v>
      </c>
      <c r="D43">
        <f>Table32[[#This Row],[08/2024 Rating]]</f>
        <v>3</v>
      </c>
      <c r="E43">
        <f>Table32[[#This Row],[12/2024 Rating]]-Table32[[#This Row],[08/2024 Rating]]</f>
        <v>0</v>
      </c>
    </row>
    <row r="44" spans="1:5">
      <c r="A44" t="s">
        <v>19</v>
      </c>
      <c r="B44" t="s">
        <v>8</v>
      </c>
      <c r="C44">
        <v>3</v>
      </c>
      <c r="D44">
        <f>Table32[[#This Row],[08/2024 Rating]]</f>
        <v>3</v>
      </c>
      <c r="E44">
        <f>Table32[[#This Row],[12/2024 Rating]]-Table32[[#This Row],[08/2024 Rating]]</f>
        <v>0</v>
      </c>
    </row>
    <row r="45" spans="1:5">
      <c r="A45" t="s">
        <v>19</v>
      </c>
      <c r="B45" t="s">
        <v>9</v>
      </c>
      <c r="C45">
        <v>1</v>
      </c>
      <c r="D45">
        <f>Table32[[#This Row],[08/2024 Rating]]</f>
        <v>1</v>
      </c>
      <c r="E45">
        <f>Table32[[#This Row],[12/2024 Rating]]-Table32[[#This Row],[08/2024 Rating]]</f>
        <v>0</v>
      </c>
    </row>
    <row r="46" spans="1:5">
      <c r="A46" t="s">
        <v>19</v>
      </c>
      <c r="B46" t="s">
        <v>10</v>
      </c>
      <c r="C46">
        <v>3</v>
      </c>
      <c r="D46">
        <f>Table32[[#This Row],[08/2024 Rating]]</f>
        <v>3</v>
      </c>
      <c r="E46">
        <f>Table32[[#This Row],[12/2024 Rating]]-Table32[[#This Row],[08/2024 Rating]]</f>
        <v>0</v>
      </c>
    </row>
    <row r="47" spans="1:5">
      <c r="A47" t="s">
        <v>19</v>
      </c>
      <c r="B47" t="s">
        <v>11</v>
      </c>
      <c r="C47">
        <v>3</v>
      </c>
      <c r="D47">
        <f>Table32[[#This Row],[08/2024 Rating]]</f>
        <v>3</v>
      </c>
      <c r="E47">
        <f>Table32[[#This Row],[12/2024 Rating]]-Table32[[#This Row],[08/2024 Rating]]</f>
        <v>0</v>
      </c>
    </row>
    <row r="48" spans="1:5">
      <c r="A48" t="s">
        <v>19</v>
      </c>
      <c r="B48" t="s">
        <v>12</v>
      </c>
      <c r="C48">
        <v>3</v>
      </c>
      <c r="D48">
        <f>Table32[[#This Row],[08/2024 Rating]]</f>
        <v>3</v>
      </c>
      <c r="E48">
        <f>Table32[[#This Row],[12/2024 Rating]]-Table32[[#This Row],[08/2024 Rating]]</f>
        <v>0</v>
      </c>
    </row>
    <row r="49" spans="1:5">
      <c r="A49" t="s">
        <v>19</v>
      </c>
      <c r="B49" t="s">
        <v>13</v>
      </c>
      <c r="C49">
        <v>3</v>
      </c>
      <c r="D49">
        <f>Table32[[#This Row],[08/2024 Rating]]</f>
        <v>3</v>
      </c>
      <c r="E49">
        <f>Table32[[#This Row],[12/2024 Rating]]-Table32[[#This Row],[08/2024 Rating]]</f>
        <v>0</v>
      </c>
    </row>
    <row r="50" spans="1:5">
      <c r="A50" t="s">
        <v>19</v>
      </c>
      <c r="B50" t="s">
        <v>14</v>
      </c>
      <c r="C50">
        <v>3</v>
      </c>
      <c r="D50">
        <f>Table32[[#This Row],[08/2024 Rating]]</f>
        <v>3</v>
      </c>
      <c r="E50">
        <f>Table32[[#This Row],[12/2024 Rating]]-Table32[[#This Row],[08/2024 Rating]]</f>
        <v>0</v>
      </c>
    </row>
    <row r="51" spans="1:5">
      <c r="A51" t="s">
        <v>19</v>
      </c>
      <c r="B51" t="s">
        <v>15</v>
      </c>
      <c r="C51">
        <v>3</v>
      </c>
      <c r="D51">
        <f>Table32[[#This Row],[08/2024 Rating]]</f>
        <v>3</v>
      </c>
      <c r="E51">
        <f>Table32[[#This Row],[12/2024 Rating]]-Table32[[#This Row],[08/2024 Rating]]</f>
        <v>0</v>
      </c>
    </row>
    <row r="52" spans="1:5">
      <c r="A52" t="s">
        <v>20</v>
      </c>
      <c r="B52" t="s">
        <v>6</v>
      </c>
      <c r="C52">
        <v>3</v>
      </c>
      <c r="D52">
        <f>Table32[[#This Row],[08/2024 Rating]]</f>
        <v>3</v>
      </c>
      <c r="E52">
        <f>Table32[[#This Row],[12/2024 Rating]]-Table32[[#This Row],[08/2024 Rating]]</f>
        <v>0</v>
      </c>
    </row>
    <row r="53" spans="1:5">
      <c r="A53" t="s">
        <v>20</v>
      </c>
      <c r="B53" t="s">
        <v>7</v>
      </c>
      <c r="C53">
        <v>3</v>
      </c>
      <c r="D53">
        <f>Table32[[#This Row],[08/2024 Rating]]</f>
        <v>3</v>
      </c>
      <c r="E53">
        <f>Table32[[#This Row],[12/2024 Rating]]-Table32[[#This Row],[08/2024 Rating]]</f>
        <v>0</v>
      </c>
    </row>
    <row r="54" spans="1:5">
      <c r="A54" t="s">
        <v>20</v>
      </c>
      <c r="B54" t="s">
        <v>8</v>
      </c>
      <c r="C54">
        <v>1</v>
      </c>
      <c r="D54">
        <f>Table32[[#This Row],[08/2024 Rating]]</f>
        <v>1</v>
      </c>
      <c r="E54">
        <f>Table32[[#This Row],[12/2024 Rating]]-Table32[[#This Row],[08/2024 Rating]]</f>
        <v>0</v>
      </c>
    </row>
    <row r="55" spans="1:5">
      <c r="A55" t="s">
        <v>20</v>
      </c>
      <c r="B55" t="s">
        <v>9</v>
      </c>
      <c r="C55">
        <v>1</v>
      </c>
      <c r="D55">
        <f>Table32[[#This Row],[08/2024 Rating]]</f>
        <v>1</v>
      </c>
      <c r="E55">
        <f>Table32[[#This Row],[12/2024 Rating]]-Table32[[#This Row],[08/2024 Rating]]</f>
        <v>0</v>
      </c>
    </row>
    <row r="56" spans="1:5">
      <c r="A56" t="s">
        <v>20</v>
      </c>
      <c r="B56" t="s">
        <v>10</v>
      </c>
      <c r="C56">
        <v>3</v>
      </c>
      <c r="D56">
        <f>Table32[[#This Row],[08/2024 Rating]]</f>
        <v>3</v>
      </c>
      <c r="E56">
        <f>Table32[[#This Row],[12/2024 Rating]]-Table32[[#This Row],[08/2024 Rating]]</f>
        <v>0</v>
      </c>
    </row>
    <row r="57" spans="1:5">
      <c r="A57" t="s">
        <v>20</v>
      </c>
      <c r="B57" t="s">
        <v>11</v>
      </c>
      <c r="C57">
        <v>3</v>
      </c>
      <c r="D57">
        <f>Table32[[#This Row],[08/2024 Rating]]</f>
        <v>3</v>
      </c>
      <c r="E57">
        <f>Table32[[#This Row],[12/2024 Rating]]-Table32[[#This Row],[08/2024 Rating]]</f>
        <v>0</v>
      </c>
    </row>
    <row r="58" spans="1:5">
      <c r="A58" t="s">
        <v>20</v>
      </c>
      <c r="B58" t="s">
        <v>12</v>
      </c>
      <c r="C58">
        <v>3</v>
      </c>
      <c r="D58">
        <f>Table32[[#This Row],[08/2024 Rating]]</f>
        <v>3</v>
      </c>
      <c r="E58">
        <f>Table32[[#This Row],[12/2024 Rating]]-Table32[[#This Row],[08/2024 Rating]]</f>
        <v>0</v>
      </c>
    </row>
    <row r="59" spans="1:5">
      <c r="A59" t="s">
        <v>20</v>
      </c>
      <c r="B59" t="s">
        <v>13</v>
      </c>
      <c r="C59">
        <v>3</v>
      </c>
      <c r="D59">
        <f>Table32[[#This Row],[08/2024 Rating]]</f>
        <v>3</v>
      </c>
      <c r="E59">
        <f>Table32[[#This Row],[12/2024 Rating]]-Table32[[#This Row],[08/2024 Rating]]</f>
        <v>0</v>
      </c>
    </row>
    <row r="60" spans="1:5">
      <c r="A60" t="s">
        <v>20</v>
      </c>
      <c r="B60" t="s">
        <v>14</v>
      </c>
      <c r="C60">
        <v>3</v>
      </c>
      <c r="D60">
        <f>Table32[[#This Row],[08/2024 Rating]]</f>
        <v>3</v>
      </c>
      <c r="E60">
        <f>Table32[[#This Row],[12/2024 Rating]]-Table32[[#This Row],[08/2024 Rating]]</f>
        <v>0</v>
      </c>
    </row>
    <row r="61" spans="1:5">
      <c r="A61" t="s">
        <v>20</v>
      </c>
      <c r="B61" t="s">
        <v>15</v>
      </c>
      <c r="C61">
        <v>3</v>
      </c>
      <c r="D61">
        <f>Table32[[#This Row],[08/2024 Rating]]</f>
        <v>3</v>
      </c>
      <c r="E61">
        <f>Table32[[#This Row],[12/2024 Rating]]-Table32[[#This Row],[08/2024 Rating]]</f>
        <v>0</v>
      </c>
    </row>
    <row r="62" spans="1:5">
      <c r="A62" t="s">
        <v>21</v>
      </c>
      <c r="B62" t="s">
        <v>6</v>
      </c>
      <c r="C62">
        <v>3</v>
      </c>
      <c r="D62">
        <f>Table32[[#This Row],[08/2024 Rating]]</f>
        <v>3</v>
      </c>
      <c r="E62">
        <f>Table32[[#This Row],[12/2024 Rating]]-Table32[[#This Row],[08/2024 Rating]]</f>
        <v>0</v>
      </c>
    </row>
    <row r="63" spans="1:5">
      <c r="A63" t="s">
        <v>21</v>
      </c>
      <c r="B63" t="s">
        <v>7</v>
      </c>
      <c r="C63">
        <v>3</v>
      </c>
      <c r="D63">
        <f>Table32[[#This Row],[08/2024 Rating]]</f>
        <v>3</v>
      </c>
      <c r="E63">
        <f>Table32[[#This Row],[12/2024 Rating]]-Table32[[#This Row],[08/2024 Rating]]</f>
        <v>0</v>
      </c>
    </row>
    <row r="64" spans="1:5">
      <c r="A64" t="s">
        <v>21</v>
      </c>
      <c r="B64" t="s">
        <v>8</v>
      </c>
      <c r="C64">
        <v>2</v>
      </c>
      <c r="D64">
        <f>Table32[[#This Row],[08/2024 Rating]]</f>
        <v>2</v>
      </c>
      <c r="E64">
        <f>Table32[[#This Row],[12/2024 Rating]]-Table32[[#This Row],[08/2024 Rating]]</f>
        <v>0</v>
      </c>
    </row>
    <row r="65" spans="1:5">
      <c r="A65" t="s">
        <v>21</v>
      </c>
      <c r="B65" t="s">
        <v>9</v>
      </c>
      <c r="C65">
        <v>1</v>
      </c>
      <c r="D65">
        <f>Table32[[#This Row],[08/2024 Rating]]</f>
        <v>1</v>
      </c>
      <c r="E65">
        <f>Table32[[#This Row],[12/2024 Rating]]-Table32[[#This Row],[08/2024 Rating]]</f>
        <v>0</v>
      </c>
    </row>
    <row r="66" spans="1:5">
      <c r="A66" t="s">
        <v>21</v>
      </c>
      <c r="B66" t="s">
        <v>10</v>
      </c>
      <c r="C66">
        <v>2</v>
      </c>
      <c r="D66">
        <f>Table32[[#This Row],[08/2024 Rating]]</f>
        <v>2</v>
      </c>
      <c r="E66">
        <f>Table32[[#This Row],[12/2024 Rating]]-Table32[[#This Row],[08/2024 Rating]]</f>
        <v>0</v>
      </c>
    </row>
    <row r="67" spans="1:5">
      <c r="A67" t="s">
        <v>21</v>
      </c>
      <c r="B67" t="s">
        <v>11</v>
      </c>
      <c r="C67">
        <v>2</v>
      </c>
      <c r="D67">
        <f>Table32[[#This Row],[08/2024 Rating]]</f>
        <v>2</v>
      </c>
      <c r="E67">
        <f>Table32[[#This Row],[12/2024 Rating]]-Table32[[#This Row],[08/2024 Rating]]</f>
        <v>0</v>
      </c>
    </row>
    <row r="68" spans="1:5">
      <c r="A68" t="s">
        <v>21</v>
      </c>
      <c r="B68" t="s">
        <v>12</v>
      </c>
      <c r="C68">
        <v>2</v>
      </c>
      <c r="D68">
        <f>Table32[[#This Row],[08/2024 Rating]]</f>
        <v>2</v>
      </c>
      <c r="E68">
        <f>Table32[[#This Row],[12/2024 Rating]]-Table32[[#This Row],[08/2024 Rating]]</f>
        <v>0</v>
      </c>
    </row>
    <row r="69" spans="1:5">
      <c r="A69" t="s">
        <v>21</v>
      </c>
      <c r="B69" t="s">
        <v>13</v>
      </c>
      <c r="C69">
        <v>2</v>
      </c>
      <c r="D69">
        <f>Table32[[#This Row],[08/2024 Rating]]</f>
        <v>2</v>
      </c>
      <c r="E69">
        <f>Table32[[#This Row],[12/2024 Rating]]-Table32[[#This Row],[08/2024 Rating]]</f>
        <v>0</v>
      </c>
    </row>
    <row r="70" spans="1:5">
      <c r="A70" t="s">
        <v>21</v>
      </c>
      <c r="B70" t="s">
        <v>14</v>
      </c>
      <c r="C70">
        <v>2</v>
      </c>
      <c r="D70">
        <f>Table32[[#This Row],[08/2024 Rating]]</f>
        <v>2</v>
      </c>
      <c r="E70">
        <f>Table32[[#This Row],[12/2024 Rating]]-Table32[[#This Row],[08/2024 Rating]]</f>
        <v>0</v>
      </c>
    </row>
    <row r="71" spans="1:5">
      <c r="A71" t="s">
        <v>21</v>
      </c>
      <c r="B71" t="s">
        <v>15</v>
      </c>
      <c r="C71">
        <v>2</v>
      </c>
      <c r="D71">
        <f>Table32[[#This Row],[08/2024 Rating]]</f>
        <v>2</v>
      </c>
      <c r="E71">
        <f>Table32[[#This Row],[12/2024 Rating]]-Table32[[#This Row],[08/2024 Rating]]</f>
        <v>0</v>
      </c>
    </row>
    <row r="72" spans="1:5">
      <c r="A72" t="s">
        <v>22</v>
      </c>
      <c r="B72" t="s">
        <v>6</v>
      </c>
      <c r="C72">
        <v>3</v>
      </c>
      <c r="D72">
        <f>Table32[[#This Row],[08/2024 Rating]]</f>
        <v>3</v>
      </c>
      <c r="E72">
        <f>Table32[[#This Row],[12/2024 Rating]]-Table32[[#This Row],[08/2024 Rating]]</f>
        <v>0</v>
      </c>
    </row>
    <row r="73" spans="1:5">
      <c r="A73" t="s">
        <v>22</v>
      </c>
      <c r="B73" t="s">
        <v>7</v>
      </c>
      <c r="C73">
        <v>3</v>
      </c>
      <c r="D73">
        <f>Table32[[#This Row],[08/2024 Rating]]</f>
        <v>3</v>
      </c>
      <c r="E73">
        <f>Table32[[#This Row],[12/2024 Rating]]-Table32[[#This Row],[08/2024 Rating]]</f>
        <v>0</v>
      </c>
    </row>
    <row r="74" spans="1:5">
      <c r="A74" t="s">
        <v>22</v>
      </c>
      <c r="B74" t="s">
        <v>8</v>
      </c>
      <c r="C74">
        <v>2</v>
      </c>
      <c r="D74">
        <f>Table32[[#This Row],[08/2024 Rating]]</f>
        <v>2</v>
      </c>
      <c r="E74">
        <f>Table32[[#This Row],[12/2024 Rating]]-Table32[[#This Row],[08/2024 Rating]]</f>
        <v>0</v>
      </c>
    </row>
    <row r="75" spans="1:5">
      <c r="A75" t="s">
        <v>22</v>
      </c>
      <c r="B75" t="s">
        <v>9</v>
      </c>
      <c r="C75">
        <v>1</v>
      </c>
      <c r="D75">
        <f>Table32[[#This Row],[08/2024 Rating]]</f>
        <v>1</v>
      </c>
      <c r="E75">
        <f>Table32[[#This Row],[12/2024 Rating]]-Table32[[#This Row],[08/2024 Rating]]</f>
        <v>0</v>
      </c>
    </row>
    <row r="76" spans="1:5">
      <c r="A76" t="s">
        <v>22</v>
      </c>
      <c r="B76" t="s">
        <v>10</v>
      </c>
      <c r="C76">
        <v>2</v>
      </c>
      <c r="D76">
        <f>Table32[[#This Row],[08/2024 Rating]]</f>
        <v>2</v>
      </c>
      <c r="E76">
        <f>Table32[[#This Row],[12/2024 Rating]]-Table32[[#This Row],[08/2024 Rating]]</f>
        <v>0</v>
      </c>
    </row>
    <row r="77" spans="1:5">
      <c r="A77" t="s">
        <v>22</v>
      </c>
      <c r="B77" t="s">
        <v>11</v>
      </c>
      <c r="C77">
        <v>2</v>
      </c>
      <c r="D77">
        <f>Table32[[#This Row],[08/2024 Rating]]</f>
        <v>2</v>
      </c>
      <c r="E77">
        <f>Table32[[#This Row],[12/2024 Rating]]-Table32[[#This Row],[08/2024 Rating]]</f>
        <v>0</v>
      </c>
    </row>
    <row r="78" spans="1:5">
      <c r="A78" t="s">
        <v>22</v>
      </c>
      <c r="B78" t="s">
        <v>12</v>
      </c>
      <c r="C78">
        <v>2</v>
      </c>
      <c r="D78">
        <f>Table32[[#This Row],[08/2024 Rating]]</f>
        <v>2</v>
      </c>
      <c r="E78">
        <f>Table32[[#This Row],[12/2024 Rating]]-Table32[[#This Row],[08/2024 Rating]]</f>
        <v>0</v>
      </c>
    </row>
    <row r="79" spans="1:5">
      <c r="A79" t="s">
        <v>22</v>
      </c>
      <c r="B79" t="s">
        <v>13</v>
      </c>
      <c r="C79">
        <v>2</v>
      </c>
      <c r="D79">
        <f>Table32[[#This Row],[08/2024 Rating]]</f>
        <v>2</v>
      </c>
      <c r="E79">
        <f>Table32[[#This Row],[12/2024 Rating]]-Table32[[#This Row],[08/2024 Rating]]</f>
        <v>0</v>
      </c>
    </row>
    <row r="80" spans="1:5">
      <c r="A80" t="s">
        <v>22</v>
      </c>
      <c r="B80" t="s">
        <v>14</v>
      </c>
      <c r="C80">
        <v>2</v>
      </c>
      <c r="D80">
        <f>Table32[[#This Row],[08/2024 Rating]]</f>
        <v>2</v>
      </c>
      <c r="E80">
        <f>Table32[[#This Row],[12/2024 Rating]]-Table32[[#This Row],[08/2024 Rating]]</f>
        <v>0</v>
      </c>
    </row>
    <row r="81" spans="1:5">
      <c r="A81" t="s">
        <v>22</v>
      </c>
      <c r="B81" t="s">
        <v>15</v>
      </c>
      <c r="C81">
        <v>2</v>
      </c>
      <c r="D81">
        <f>Table32[[#This Row],[08/2024 Rating]]</f>
        <v>2</v>
      </c>
      <c r="E81">
        <f>Table32[[#This Row],[12/2024 Rating]]-Table32[[#This Row],[08/2024 Rating]]</f>
        <v>0</v>
      </c>
    </row>
    <row r="82" spans="1:5">
      <c r="A82" t="s">
        <v>23</v>
      </c>
      <c r="B82" t="s">
        <v>6</v>
      </c>
      <c r="C82">
        <v>3</v>
      </c>
      <c r="D82">
        <f>Table32[[#This Row],[08/2024 Rating]]</f>
        <v>3</v>
      </c>
      <c r="E82">
        <f>Table32[[#This Row],[12/2024 Rating]]-Table32[[#This Row],[08/2024 Rating]]</f>
        <v>0</v>
      </c>
    </row>
    <row r="83" spans="1:5">
      <c r="A83" t="s">
        <v>23</v>
      </c>
      <c r="B83" t="s">
        <v>7</v>
      </c>
      <c r="C83">
        <v>3</v>
      </c>
      <c r="D83">
        <f>Table32[[#This Row],[08/2024 Rating]]</f>
        <v>3</v>
      </c>
      <c r="E83">
        <f>Table32[[#This Row],[12/2024 Rating]]-Table32[[#This Row],[08/2024 Rating]]</f>
        <v>0</v>
      </c>
    </row>
    <row r="84" spans="1:5">
      <c r="A84" t="s">
        <v>23</v>
      </c>
      <c r="B84" t="s">
        <v>8</v>
      </c>
      <c r="C84">
        <v>1</v>
      </c>
      <c r="D84">
        <f>Table32[[#This Row],[08/2024 Rating]]</f>
        <v>1</v>
      </c>
      <c r="E84">
        <f>Table32[[#This Row],[12/2024 Rating]]-Table32[[#This Row],[08/2024 Rating]]</f>
        <v>0</v>
      </c>
    </row>
    <row r="85" spans="1:5">
      <c r="A85" t="s">
        <v>23</v>
      </c>
      <c r="B85" t="s">
        <v>9</v>
      </c>
      <c r="C85">
        <v>1</v>
      </c>
      <c r="D85">
        <f>Table32[[#This Row],[08/2024 Rating]]</f>
        <v>1</v>
      </c>
      <c r="E85">
        <f>Table32[[#This Row],[12/2024 Rating]]-Table32[[#This Row],[08/2024 Rating]]</f>
        <v>0</v>
      </c>
    </row>
    <row r="86" spans="1:5">
      <c r="A86" t="s">
        <v>23</v>
      </c>
      <c r="B86" t="s">
        <v>10</v>
      </c>
      <c r="C86">
        <v>2</v>
      </c>
      <c r="D86">
        <f>Table32[[#This Row],[08/2024 Rating]]</f>
        <v>2</v>
      </c>
      <c r="E86">
        <f>Table32[[#This Row],[12/2024 Rating]]-Table32[[#This Row],[08/2024 Rating]]</f>
        <v>0</v>
      </c>
    </row>
    <row r="87" spans="1:5">
      <c r="A87" t="s">
        <v>23</v>
      </c>
      <c r="B87" t="s">
        <v>11</v>
      </c>
      <c r="C87">
        <v>2</v>
      </c>
      <c r="D87">
        <f>Table32[[#This Row],[08/2024 Rating]]</f>
        <v>2</v>
      </c>
      <c r="E87">
        <f>Table32[[#This Row],[12/2024 Rating]]-Table32[[#This Row],[08/2024 Rating]]</f>
        <v>0</v>
      </c>
    </row>
    <row r="88" spans="1:5">
      <c r="A88" t="s">
        <v>23</v>
      </c>
      <c r="B88" t="s">
        <v>12</v>
      </c>
      <c r="C88">
        <v>2</v>
      </c>
      <c r="D88">
        <f>Table32[[#This Row],[08/2024 Rating]]</f>
        <v>2</v>
      </c>
      <c r="E88">
        <f>Table32[[#This Row],[12/2024 Rating]]-Table32[[#This Row],[08/2024 Rating]]</f>
        <v>0</v>
      </c>
    </row>
    <row r="89" spans="1:5">
      <c r="A89" t="s">
        <v>23</v>
      </c>
      <c r="B89" t="s">
        <v>13</v>
      </c>
      <c r="C89">
        <v>2</v>
      </c>
      <c r="D89">
        <f>Table32[[#This Row],[08/2024 Rating]]</f>
        <v>2</v>
      </c>
      <c r="E89">
        <f>Table32[[#This Row],[12/2024 Rating]]-Table32[[#This Row],[08/2024 Rating]]</f>
        <v>0</v>
      </c>
    </row>
    <row r="90" spans="1:5">
      <c r="A90" t="s">
        <v>23</v>
      </c>
      <c r="B90" t="s">
        <v>14</v>
      </c>
      <c r="C90">
        <v>2</v>
      </c>
      <c r="D90">
        <f>Table32[[#This Row],[08/2024 Rating]]</f>
        <v>2</v>
      </c>
      <c r="E90">
        <f>Table32[[#This Row],[12/2024 Rating]]-Table32[[#This Row],[08/2024 Rating]]</f>
        <v>0</v>
      </c>
    </row>
    <row r="91" spans="1:5">
      <c r="A91" t="s">
        <v>23</v>
      </c>
      <c r="B91" t="s">
        <v>15</v>
      </c>
      <c r="C91">
        <v>2</v>
      </c>
      <c r="D91">
        <f>Table32[[#This Row],[08/2024 Rating]]</f>
        <v>2</v>
      </c>
      <c r="E91">
        <f>Table32[[#This Row],[12/2024 Rating]]-Table32[[#This Row],[08/2024 Rating]]</f>
        <v>0</v>
      </c>
    </row>
    <row r="92" spans="1:5">
      <c r="A92" t="s">
        <v>24</v>
      </c>
      <c r="B92" t="s">
        <v>6</v>
      </c>
      <c r="C92">
        <v>3</v>
      </c>
      <c r="D92">
        <f>Table32[[#This Row],[08/2024 Rating]]</f>
        <v>3</v>
      </c>
      <c r="E92">
        <f>Table32[[#This Row],[12/2024 Rating]]-Table32[[#This Row],[08/2024 Rating]]</f>
        <v>0</v>
      </c>
    </row>
    <row r="93" spans="1:5">
      <c r="A93" t="s">
        <v>24</v>
      </c>
      <c r="B93" t="s">
        <v>7</v>
      </c>
      <c r="C93">
        <v>3</v>
      </c>
      <c r="D93">
        <f>Table32[[#This Row],[08/2024 Rating]]</f>
        <v>3</v>
      </c>
      <c r="E93">
        <f>Table32[[#This Row],[12/2024 Rating]]-Table32[[#This Row],[08/2024 Rating]]</f>
        <v>0</v>
      </c>
    </row>
    <row r="94" spans="1:5">
      <c r="A94" t="s">
        <v>24</v>
      </c>
      <c r="B94" t="s">
        <v>8</v>
      </c>
      <c r="C94">
        <v>1</v>
      </c>
      <c r="D94">
        <f>Table32[[#This Row],[08/2024 Rating]]</f>
        <v>1</v>
      </c>
      <c r="E94">
        <f>Table32[[#This Row],[12/2024 Rating]]-Table32[[#This Row],[08/2024 Rating]]</f>
        <v>0</v>
      </c>
    </row>
    <row r="95" spans="1:5">
      <c r="A95" t="s">
        <v>24</v>
      </c>
      <c r="B95" t="s">
        <v>9</v>
      </c>
      <c r="C95">
        <v>1</v>
      </c>
      <c r="D95">
        <f>Table32[[#This Row],[08/2024 Rating]]</f>
        <v>1</v>
      </c>
      <c r="E95">
        <f>Table32[[#This Row],[12/2024 Rating]]-Table32[[#This Row],[08/2024 Rating]]</f>
        <v>0</v>
      </c>
    </row>
    <row r="96" spans="1:5">
      <c r="A96" t="s">
        <v>24</v>
      </c>
      <c r="B96" t="s">
        <v>10</v>
      </c>
      <c r="C96">
        <v>3</v>
      </c>
      <c r="D96">
        <f>Table32[[#This Row],[08/2024 Rating]]</f>
        <v>3</v>
      </c>
      <c r="E96">
        <f>Table32[[#This Row],[12/2024 Rating]]-Table32[[#This Row],[08/2024 Rating]]</f>
        <v>0</v>
      </c>
    </row>
    <row r="97" spans="1:5">
      <c r="A97" t="s">
        <v>24</v>
      </c>
      <c r="B97" t="s">
        <v>11</v>
      </c>
      <c r="C97">
        <v>3</v>
      </c>
      <c r="D97">
        <f>Table32[[#This Row],[08/2024 Rating]]</f>
        <v>3</v>
      </c>
      <c r="E97">
        <f>Table32[[#This Row],[12/2024 Rating]]-Table32[[#This Row],[08/2024 Rating]]</f>
        <v>0</v>
      </c>
    </row>
    <row r="98" spans="1:5">
      <c r="A98" t="s">
        <v>24</v>
      </c>
      <c r="B98" t="s">
        <v>12</v>
      </c>
      <c r="C98">
        <v>3</v>
      </c>
      <c r="D98">
        <f>Table32[[#This Row],[08/2024 Rating]]</f>
        <v>3</v>
      </c>
      <c r="E98">
        <f>Table32[[#This Row],[12/2024 Rating]]-Table32[[#This Row],[08/2024 Rating]]</f>
        <v>0</v>
      </c>
    </row>
    <row r="99" spans="1:5">
      <c r="A99" t="s">
        <v>24</v>
      </c>
      <c r="B99" t="s">
        <v>13</v>
      </c>
      <c r="C99">
        <v>3</v>
      </c>
      <c r="D99">
        <f>Table32[[#This Row],[08/2024 Rating]]</f>
        <v>3</v>
      </c>
      <c r="E99">
        <f>Table32[[#This Row],[12/2024 Rating]]-Table32[[#This Row],[08/2024 Rating]]</f>
        <v>0</v>
      </c>
    </row>
    <row r="100" spans="1:5">
      <c r="A100" t="s">
        <v>24</v>
      </c>
      <c r="B100" t="s">
        <v>14</v>
      </c>
      <c r="C100">
        <v>3</v>
      </c>
      <c r="D100">
        <f>Table32[[#This Row],[08/2024 Rating]]</f>
        <v>3</v>
      </c>
      <c r="E100">
        <f>Table32[[#This Row],[12/2024 Rating]]-Table32[[#This Row],[08/2024 Rating]]</f>
        <v>0</v>
      </c>
    </row>
    <row r="101" spans="1:5">
      <c r="A101" t="s">
        <v>24</v>
      </c>
      <c r="B101" t="s">
        <v>15</v>
      </c>
      <c r="C101">
        <v>3</v>
      </c>
      <c r="D101">
        <f>Table32[[#This Row],[08/2024 Rating]]</f>
        <v>3</v>
      </c>
      <c r="E101">
        <f>Table32[[#This Row],[12/2024 Rating]]-Table32[[#This Row],[08/2024 Rating]]</f>
        <v>0</v>
      </c>
    </row>
    <row r="102" spans="1:5">
      <c r="A102" t="s">
        <v>25</v>
      </c>
      <c r="B102" t="s">
        <v>6</v>
      </c>
      <c r="C102">
        <v>3</v>
      </c>
      <c r="D102">
        <f>Table32[[#This Row],[08/2024 Rating]]</f>
        <v>3</v>
      </c>
      <c r="E102">
        <f>Table32[[#This Row],[12/2024 Rating]]-Table32[[#This Row],[08/2024 Rating]]</f>
        <v>0</v>
      </c>
    </row>
    <row r="103" spans="1:5">
      <c r="A103" t="s">
        <v>25</v>
      </c>
      <c r="B103" t="s">
        <v>7</v>
      </c>
      <c r="C103">
        <v>3</v>
      </c>
      <c r="D103">
        <f>Table32[[#This Row],[08/2024 Rating]]</f>
        <v>3</v>
      </c>
      <c r="E103">
        <f>Table32[[#This Row],[12/2024 Rating]]-Table32[[#This Row],[08/2024 Rating]]</f>
        <v>0</v>
      </c>
    </row>
    <row r="104" spans="1:5">
      <c r="A104" t="s">
        <v>25</v>
      </c>
      <c r="B104" t="s">
        <v>8</v>
      </c>
      <c r="C104">
        <v>3</v>
      </c>
      <c r="D104">
        <f>Table32[[#This Row],[08/2024 Rating]]</f>
        <v>3</v>
      </c>
      <c r="E104">
        <f>Table32[[#This Row],[12/2024 Rating]]-Table32[[#This Row],[08/2024 Rating]]</f>
        <v>0</v>
      </c>
    </row>
    <row r="105" spans="1:5">
      <c r="A105" t="s">
        <v>25</v>
      </c>
      <c r="B105" t="s">
        <v>9</v>
      </c>
      <c r="C105">
        <v>3</v>
      </c>
      <c r="D105">
        <f>Table32[[#This Row],[08/2024 Rating]]</f>
        <v>3</v>
      </c>
      <c r="E105">
        <f>Table32[[#This Row],[12/2024 Rating]]-Table32[[#This Row],[08/2024 Rating]]</f>
        <v>0</v>
      </c>
    </row>
    <row r="106" spans="1:5">
      <c r="A106" t="s">
        <v>25</v>
      </c>
      <c r="B106" t="s">
        <v>10</v>
      </c>
      <c r="C106">
        <v>3</v>
      </c>
      <c r="D106">
        <f>Table32[[#This Row],[08/2024 Rating]]</f>
        <v>3</v>
      </c>
      <c r="E106">
        <f>Table32[[#This Row],[12/2024 Rating]]-Table32[[#This Row],[08/2024 Rating]]</f>
        <v>0</v>
      </c>
    </row>
    <row r="107" spans="1:5">
      <c r="A107" t="s">
        <v>25</v>
      </c>
      <c r="B107" t="s">
        <v>11</v>
      </c>
      <c r="C107">
        <v>3</v>
      </c>
      <c r="D107">
        <f>Table32[[#This Row],[08/2024 Rating]]</f>
        <v>3</v>
      </c>
      <c r="E107">
        <f>Table32[[#This Row],[12/2024 Rating]]-Table32[[#This Row],[08/2024 Rating]]</f>
        <v>0</v>
      </c>
    </row>
    <row r="108" spans="1:5">
      <c r="A108" t="s">
        <v>25</v>
      </c>
      <c r="B108" t="s">
        <v>12</v>
      </c>
      <c r="C108">
        <v>3</v>
      </c>
      <c r="D108">
        <f>Table32[[#This Row],[08/2024 Rating]]</f>
        <v>3</v>
      </c>
      <c r="E108">
        <f>Table32[[#This Row],[12/2024 Rating]]-Table32[[#This Row],[08/2024 Rating]]</f>
        <v>0</v>
      </c>
    </row>
    <row r="109" spans="1:5">
      <c r="A109" t="s">
        <v>25</v>
      </c>
      <c r="B109" t="s">
        <v>13</v>
      </c>
      <c r="C109">
        <v>3</v>
      </c>
      <c r="D109">
        <f>Table32[[#This Row],[08/2024 Rating]]</f>
        <v>3</v>
      </c>
      <c r="E109">
        <f>Table32[[#This Row],[12/2024 Rating]]-Table32[[#This Row],[08/2024 Rating]]</f>
        <v>0</v>
      </c>
    </row>
    <row r="110" spans="1:5">
      <c r="A110" t="s">
        <v>25</v>
      </c>
      <c r="B110" t="s">
        <v>14</v>
      </c>
      <c r="C110">
        <v>3</v>
      </c>
      <c r="D110">
        <f>Table32[[#This Row],[08/2024 Rating]]</f>
        <v>3</v>
      </c>
      <c r="E110">
        <f>Table32[[#This Row],[12/2024 Rating]]-Table32[[#This Row],[08/2024 Rating]]</f>
        <v>0</v>
      </c>
    </row>
    <row r="111" spans="1:5">
      <c r="A111" t="s">
        <v>25</v>
      </c>
      <c r="B111" t="s">
        <v>15</v>
      </c>
      <c r="C111">
        <v>3</v>
      </c>
      <c r="D111">
        <f>Table32[[#This Row],[08/2024 Rating]]</f>
        <v>3</v>
      </c>
      <c r="E111">
        <f>Table32[[#This Row],[12/2024 Rating]]-Table32[[#This Row],[08/2024 Rating]]</f>
        <v>0</v>
      </c>
    </row>
    <row r="112" spans="1:5">
      <c r="A112" t="s">
        <v>26</v>
      </c>
      <c r="B112" t="s">
        <v>6</v>
      </c>
      <c r="C112">
        <v>3</v>
      </c>
      <c r="D112">
        <v>2</v>
      </c>
      <c r="E112" s="7">
        <f>Table32[[#This Row],[12/2024 Rating]]-Table32[[#This Row],[08/2024 Rating]]</f>
        <v>-1</v>
      </c>
    </row>
    <row r="113" spans="1:5">
      <c r="A113" t="s">
        <v>26</v>
      </c>
      <c r="B113" t="s">
        <v>7</v>
      </c>
      <c r="C113">
        <v>3</v>
      </c>
      <c r="D113">
        <v>2</v>
      </c>
      <c r="E113" s="7">
        <f>Table32[[#This Row],[12/2024 Rating]]-Table32[[#This Row],[08/2024 Rating]]</f>
        <v>-1</v>
      </c>
    </row>
    <row r="114" spans="1:5">
      <c r="A114" t="s">
        <v>26</v>
      </c>
      <c r="B114" t="s">
        <v>8</v>
      </c>
      <c r="C114">
        <v>3</v>
      </c>
      <c r="D114">
        <v>2</v>
      </c>
      <c r="E114" s="7">
        <f>Table32[[#This Row],[12/2024 Rating]]-Table32[[#This Row],[08/2024 Rating]]</f>
        <v>-1</v>
      </c>
    </row>
    <row r="115" spans="1:5">
      <c r="A115" t="s">
        <v>26</v>
      </c>
      <c r="B115" t="s">
        <v>9</v>
      </c>
      <c r="C115">
        <v>1</v>
      </c>
      <c r="D115">
        <f>Table32[[#This Row],[08/2024 Rating]]</f>
        <v>1</v>
      </c>
      <c r="E115">
        <f>Table32[[#This Row],[12/2024 Rating]]-Table32[[#This Row],[08/2024 Rating]]</f>
        <v>0</v>
      </c>
    </row>
    <row r="116" spans="1:5">
      <c r="A116" t="s">
        <v>26</v>
      </c>
      <c r="B116" t="s">
        <v>10</v>
      </c>
      <c r="C116">
        <v>3</v>
      </c>
      <c r="D116">
        <v>2</v>
      </c>
      <c r="E116" s="7">
        <f>Table32[[#This Row],[12/2024 Rating]]-Table32[[#This Row],[08/2024 Rating]]</f>
        <v>-1</v>
      </c>
    </row>
    <row r="117" spans="1:5">
      <c r="A117" t="s">
        <v>26</v>
      </c>
      <c r="B117" t="s">
        <v>11</v>
      </c>
      <c r="C117">
        <v>3</v>
      </c>
      <c r="D117">
        <v>2</v>
      </c>
      <c r="E117" s="7">
        <f>Table32[[#This Row],[12/2024 Rating]]-Table32[[#This Row],[08/2024 Rating]]</f>
        <v>-1</v>
      </c>
    </row>
    <row r="118" spans="1:5">
      <c r="A118" t="s">
        <v>26</v>
      </c>
      <c r="B118" t="s">
        <v>12</v>
      </c>
      <c r="C118">
        <v>3</v>
      </c>
      <c r="D118">
        <v>2</v>
      </c>
      <c r="E118" s="7">
        <f>Table32[[#This Row],[12/2024 Rating]]-Table32[[#This Row],[08/2024 Rating]]</f>
        <v>-1</v>
      </c>
    </row>
    <row r="119" spans="1:5">
      <c r="A119" t="s">
        <v>26</v>
      </c>
      <c r="B119" t="s">
        <v>13</v>
      </c>
      <c r="C119">
        <v>3</v>
      </c>
      <c r="D119">
        <v>2</v>
      </c>
      <c r="E119" s="7">
        <f>Table32[[#This Row],[12/2024 Rating]]-Table32[[#This Row],[08/2024 Rating]]</f>
        <v>-1</v>
      </c>
    </row>
    <row r="120" spans="1:5">
      <c r="A120" t="s">
        <v>26</v>
      </c>
      <c r="B120" t="s">
        <v>14</v>
      </c>
      <c r="C120">
        <v>3</v>
      </c>
      <c r="D120">
        <v>2</v>
      </c>
      <c r="E120" s="7">
        <f>Table32[[#This Row],[12/2024 Rating]]-Table32[[#This Row],[08/2024 Rating]]</f>
        <v>-1</v>
      </c>
    </row>
    <row r="121" spans="1:5">
      <c r="A121" t="s">
        <v>26</v>
      </c>
      <c r="B121" t="s">
        <v>15</v>
      </c>
      <c r="C121">
        <v>3</v>
      </c>
      <c r="D121">
        <v>2</v>
      </c>
      <c r="E121" s="7">
        <f>Table32[[#This Row],[12/2024 Rating]]-Table32[[#This Row],[08/2024 Rating]]</f>
        <v>-1</v>
      </c>
    </row>
    <row r="122" spans="1:5">
      <c r="A122" t="s">
        <v>27</v>
      </c>
      <c r="B122" t="s">
        <v>6</v>
      </c>
      <c r="C122">
        <v>1</v>
      </c>
      <c r="D122">
        <f>Table32[[#This Row],[08/2024 Rating]]</f>
        <v>1</v>
      </c>
      <c r="E122">
        <f>Table32[[#This Row],[12/2024 Rating]]-Table32[[#This Row],[08/2024 Rating]]</f>
        <v>0</v>
      </c>
    </row>
    <row r="123" spans="1:5">
      <c r="A123" t="s">
        <v>27</v>
      </c>
      <c r="B123" t="s">
        <v>7</v>
      </c>
      <c r="C123">
        <v>3</v>
      </c>
      <c r="D123">
        <f>Table32[[#This Row],[08/2024 Rating]]</f>
        <v>3</v>
      </c>
      <c r="E123">
        <f>Table32[[#This Row],[12/2024 Rating]]-Table32[[#This Row],[08/2024 Rating]]</f>
        <v>0</v>
      </c>
    </row>
    <row r="124" spans="1:5">
      <c r="A124" t="s">
        <v>27</v>
      </c>
      <c r="B124" t="s">
        <v>8</v>
      </c>
      <c r="C124">
        <v>1</v>
      </c>
      <c r="D124">
        <f>Table32[[#This Row],[08/2024 Rating]]</f>
        <v>1</v>
      </c>
      <c r="E124">
        <f>Table32[[#This Row],[12/2024 Rating]]-Table32[[#This Row],[08/2024 Rating]]</f>
        <v>0</v>
      </c>
    </row>
    <row r="125" spans="1:5">
      <c r="A125" t="s">
        <v>27</v>
      </c>
      <c r="B125" t="s">
        <v>9</v>
      </c>
      <c r="C125">
        <v>1</v>
      </c>
      <c r="D125">
        <f>Table32[[#This Row],[08/2024 Rating]]</f>
        <v>1</v>
      </c>
      <c r="E125">
        <f>Table32[[#This Row],[12/2024 Rating]]-Table32[[#This Row],[08/2024 Rating]]</f>
        <v>0</v>
      </c>
    </row>
    <row r="126" spans="1:5">
      <c r="A126" t="s">
        <v>27</v>
      </c>
      <c r="B126" t="s">
        <v>10</v>
      </c>
      <c r="C126">
        <v>3</v>
      </c>
      <c r="D126">
        <f>Table32[[#This Row],[08/2024 Rating]]</f>
        <v>3</v>
      </c>
      <c r="E126">
        <f>Table32[[#This Row],[12/2024 Rating]]-Table32[[#This Row],[08/2024 Rating]]</f>
        <v>0</v>
      </c>
    </row>
    <row r="127" spans="1:5">
      <c r="A127" t="s">
        <v>27</v>
      </c>
      <c r="B127" t="s">
        <v>11</v>
      </c>
      <c r="C127">
        <v>3</v>
      </c>
      <c r="D127">
        <f>Table32[[#This Row],[08/2024 Rating]]</f>
        <v>3</v>
      </c>
      <c r="E127">
        <f>Table32[[#This Row],[12/2024 Rating]]-Table32[[#This Row],[08/2024 Rating]]</f>
        <v>0</v>
      </c>
    </row>
    <row r="128" spans="1:5">
      <c r="A128" t="s">
        <v>27</v>
      </c>
      <c r="B128" t="s">
        <v>12</v>
      </c>
      <c r="C128">
        <v>3</v>
      </c>
      <c r="D128">
        <f>Table32[[#This Row],[08/2024 Rating]]</f>
        <v>3</v>
      </c>
      <c r="E128">
        <f>Table32[[#This Row],[12/2024 Rating]]-Table32[[#This Row],[08/2024 Rating]]</f>
        <v>0</v>
      </c>
    </row>
    <row r="129" spans="1:5">
      <c r="A129" t="s">
        <v>27</v>
      </c>
      <c r="B129" t="s">
        <v>13</v>
      </c>
      <c r="C129">
        <v>3</v>
      </c>
      <c r="D129">
        <f>Table32[[#This Row],[08/2024 Rating]]</f>
        <v>3</v>
      </c>
      <c r="E129">
        <f>Table32[[#This Row],[12/2024 Rating]]-Table32[[#This Row],[08/2024 Rating]]</f>
        <v>0</v>
      </c>
    </row>
    <row r="130" spans="1:5">
      <c r="A130" t="s">
        <v>27</v>
      </c>
      <c r="B130" t="s">
        <v>14</v>
      </c>
      <c r="C130">
        <v>3</v>
      </c>
      <c r="D130">
        <f>Table32[[#This Row],[08/2024 Rating]]</f>
        <v>3</v>
      </c>
      <c r="E130">
        <f>Table32[[#This Row],[12/2024 Rating]]-Table32[[#This Row],[08/2024 Rating]]</f>
        <v>0</v>
      </c>
    </row>
    <row r="131" spans="1:5">
      <c r="A131" t="s">
        <v>27</v>
      </c>
      <c r="B131" t="s">
        <v>15</v>
      </c>
      <c r="C131">
        <v>3</v>
      </c>
      <c r="D131">
        <f>Table32[[#This Row],[08/2024 Rating]]</f>
        <v>3</v>
      </c>
      <c r="E131">
        <f>Table32[[#This Row],[12/2024 Rating]]-Table32[[#This Row],[08/2024 Rating]]</f>
        <v>0</v>
      </c>
    </row>
    <row r="132" spans="1:5">
      <c r="A132" t="s">
        <v>29</v>
      </c>
      <c r="B132" t="s">
        <v>6</v>
      </c>
      <c r="C132">
        <v>2</v>
      </c>
      <c r="D132">
        <f>Table32[[#This Row],[08/2024 Rating]]</f>
        <v>2</v>
      </c>
      <c r="E132">
        <f>Table32[[#This Row],[12/2024 Rating]]-Table32[[#This Row],[08/2024 Rating]]</f>
        <v>0</v>
      </c>
    </row>
    <row r="133" spans="1:5">
      <c r="A133" t="s">
        <v>29</v>
      </c>
      <c r="B133" t="s">
        <v>7</v>
      </c>
      <c r="C133">
        <v>2</v>
      </c>
      <c r="D133">
        <f>Table32[[#This Row],[08/2024 Rating]]</f>
        <v>2</v>
      </c>
      <c r="E133">
        <f>Table32[[#This Row],[12/2024 Rating]]-Table32[[#This Row],[08/2024 Rating]]</f>
        <v>0</v>
      </c>
    </row>
    <row r="134" spans="1:5">
      <c r="A134" t="s">
        <v>29</v>
      </c>
      <c r="B134" t="s">
        <v>8</v>
      </c>
      <c r="C134">
        <v>2</v>
      </c>
      <c r="D134">
        <f>Table32[[#This Row],[08/2024 Rating]]</f>
        <v>2</v>
      </c>
      <c r="E134">
        <f>Table32[[#This Row],[12/2024 Rating]]-Table32[[#This Row],[08/2024 Rating]]</f>
        <v>0</v>
      </c>
    </row>
    <row r="135" spans="1:5">
      <c r="A135" t="s">
        <v>29</v>
      </c>
      <c r="B135" t="s">
        <v>9</v>
      </c>
      <c r="C135">
        <v>2</v>
      </c>
      <c r="D135">
        <f>Table32[[#This Row],[08/2024 Rating]]</f>
        <v>2</v>
      </c>
      <c r="E135">
        <f>Table32[[#This Row],[12/2024 Rating]]-Table32[[#This Row],[08/2024 Rating]]</f>
        <v>0</v>
      </c>
    </row>
    <row r="136" spans="1:5">
      <c r="A136" t="s">
        <v>29</v>
      </c>
      <c r="B136" t="s">
        <v>10</v>
      </c>
      <c r="C136">
        <v>2</v>
      </c>
      <c r="D136">
        <f>Table32[[#This Row],[08/2024 Rating]]</f>
        <v>2</v>
      </c>
      <c r="E136">
        <f>Table32[[#This Row],[12/2024 Rating]]-Table32[[#This Row],[08/2024 Rating]]</f>
        <v>0</v>
      </c>
    </row>
    <row r="137" spans="1:5">
      <c r="A137" t="s">
        <v>29</v>
      </c>
      <c r="B137" t="s">
        <v>11</v>
      </c>
      <c r="C137">
        <v>2</v>
      </c>
      <c r="D137">
        <f>Table32[[#This Row],[08/2024 Rating]]</f>
        <v>2</v>
      </c>
      <c r="E137">
        <f>Table32[[#This Row],[12/2024 Rating]]-Table32[[#This Row],[08/2024 Rating]]</f>
        <v>0</v>
      </c>
    </row>
    <row r="138" spans="1:5">
      <c r="A138" t="s">
        <v>29</v>
      </c>
      <c r="B138" t="s">
        <v>12</v>
      </c>
      <c r="C138">
        <v>2</v>
      </c>
      <c r="D138">
        <f>Table32[[#This Row],[08/2024 Rating]]</f>
        <v>2</v>
      </c>
      <c r="E138">
        <f>Table32[[#This Row],[12/2024 Rating]]-Table32[[#This Row],[08/2024 Rating]]</f>
        <v>0</v>
      </c>
    </row>
    <row r="139" spans="1:5">
      <c r="A139" t="s">
        <v>29</v>
      </c>
      <c r="B139" t="s">
        <v>13</v>
      </c>
      <c r="C139">
        <v>2</v>
      </c>
      <c r="D139">
        <f>Table32[[#This Row],[08/2024 Rating]]</f>
        <v>2</v>
      </c>
      <c r="E139">
        <f>Table32[[#This Row],[12/2024 Rating]]-Table32[[#This Row],[08/2024 Rating]]</f>
        <v>0</v>
      </c>
    </row>
    <row r="140" spans="1:5">
      <c r="A140" t="s">
        <v>29</v>
      </c>
      <c r="B140" t="s">
        <v>14</v>
      </c>
      <c r="C140">
        <v>2</v>
      </c>
      <c r="D140">
        <f>Table32[[#This Row],[08/2024 Rating]]</f>
        <v>2</v>
      </c>
      <c r="E140">
        <f>Table32[[#This Row],[12/2024 Rating]]-Table32[[#This Row],[08/2024 Rating]]</f>
        <v>0</v>
      </c>
    </row>
    <row r="141" spans="1:5">
      <c r="A141" t="s">
        <v>29</v>
      </c>
      <c r="B141" t="s">
        <v>15</v>
      </c>
      <c r="C141">
        <v>2</v>
      </c>
      <c r="D141">
        <f>Table32[[#This Row],[08/2024 Rating]]</f>
        <v>2</v>
      </c>
      <c r="E141">
        <f>Table32[[#This Row],[12/2024 Rating]]-Table32[[#This Row],[08/2024 Rating]]</f>
        <v>0</v>
      </c>
    </row>
  </sheetData>
  <pageMargins left="0.7" right="0.7" top="0.75" bottom="0.75" header="0.3" footer="0.3"/>
  <tableParts count="1">
    <tablePart r:id="rId1"/>
  </tablePar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E141"/>
  <sheetViews>
    <sheetView topLeftCell="A109" workbookViewId="0">
      <selection activeCell="E113" sqref="E113:E114"/>
    </sheetView>
  </sheetViews>
  <sheetFormatPr defaultRowHeight="14.45"/>
  <cols>
    <col min="1" max="1" width="22.7109375" customWidth="1"/>
    <col min="2" max="2" width="21.42578125" customWidth="1"/>
    <col min="3" max="4" width="15.42578125" customWidth="1"/>
    <col min="5" max="5" width="23.7109375" customWidth="1"/>
  </cols>
  <sheetData>
    <row r="1" spans="1:5">
      <c r="A1" s="3" t="s">
        <v>0</v>
      </c>
      <c r="B1" s="4" t="s">
        <v>1</v>
      </c>
      <c r="C1" s="5" t="s">
        <v>2</v>
      </c>
      <c r="D1" s="4" t="s">
        <v>3</v>
      </c>
      <c r="E1" s="6" t="s">
        <v>4</v>
      </c>
    </row>
    <row r="2" spans="1:5">
      <c r="A2" t="s">
        <v>5</v>
      </c>
      <c r="B2" t="s">
        <v>6</v>
      </c>
      <c r="C2">
        <v>1</v>
      </c>
      <c r="D2">
        <f>Table33[[#This Row],[08/2024 Rating]]</f>
        <v>1</v>
      </c>
      <c r="E2">
        <f>Table33[[#This Row],[12/2024 Rating]]-Table33[[#This Row],[08/2024 Rating]]</f>
        <v>0</v>
      </c>
    </row>
    <row r="3" spans="1:5">
      <c r="A3" t="s">
        <v>5</v>
      </c>
      <c r="B3" t="s">
        <v>7</v>
      </c>
      <c r="C3">
        <v>1</v>
      </c>
      <c r="D3">
        <f>Table33[[#This Row],[08/2024 Rating]]</f>
        <v>1</v>
      </c>
      <c r="E3">
        <f>Table33[[#This Row],[12/2024 Rating]]-Table33[[#This Row],[08/2024 Rating]]</f>
        <v>0</v>
      </c>
    </row>
    <row r="4" spans="1:5">
      <c r="A4" t="s">
        <v>5</v>
      </c>
      <c r="B4" t="s">
        <v>8</v>
      </c>
      <c r="C4">
        <v>1</v>
      </c>
      <c r="D4">
        <f>Table33[[#This Row],[08/2024 Rating]]</f>
        <v>1</v>
      </c>
      <c r="E4">
        <f>Table33[[#This Row],[12/2024 Rating]]-Table33[[#This Row],[08/2024 Rating]]</f>
        <v>0</v>
      </c>
    </row>
    <row r="5" spans="1:5">
      <c r="A5" t="s">
        <v>5</v>
      </c>
      <c r="B5" t="s">
        <v>9</v>
      </c>
      <c r="C5">
        <v>1</v>
      </c>
      <c r="D5">
        <f>Table33[[#This Row],[08/2024 Rating]]</f>
        <v>1</v>
      </c>
      <c r="E5">
        <f>Table33[[#This Row],[12/2024 Rating]]-Table33[[#This Row],[08/2024 Rating]]</f>
        <v>0</v>
      </c>
    </row>
    <row r="6" spans="1:5">
      <c r="A6" t="s">
        <v>5</v>
      </c>
      <c r="B6" t="s">
        <v>10</v>
      </c>
      <c r="C6">
        <v>1</v>
      </c>
      <c r="D6">
        <f>Table33[[#This Row],[08/2024 Rating]]</f>
        <v>1</v>
      </c>
      <c r="E6">
        <f>Table33[[#This Row],[12/2024 Rating]]-Table33[[#This Row],[08/2024 Rating]]</f>
        <v>0</v>
      </c>
    </row>
    <row r="7" spans="1:5">
      <c r="A7" t="s">
        <v>5</v>
      </c>
      <c r="B7" t="s">
        <v>11</v>
      </c>
      <c r="C7">
        <v>1</v>
      </c>
      <c r="D7">
        <f>Table33[[#This Row],[08/2024 Rating]]</f>
        <v>1</v>
      </c>
      <c r="E7">
        <f>Table33[[#This Row],[12/2024 Rating]]-Table33[[#This Row],[08/2024 Rating]]</f>
        <v>0</v>
      </c>
    </row>
    <row r="8" spans="1:5">
      <c r="A8" t="s">
        <v>5</v>
      </c>
      <c r="B8" t="s">
        <v>12</v>
      </c>
      <c r="C8">
        <v>1</v>
      </c>
      <c r="D8">
        <f>Table33[[#This Row],[08/2024 Rating]]</f>
        <v>1</v>
      </c>
      <c r="E8">
        <f>Table33[[#This Row],[12/2024 Rating]]-Table33[[#This Row],[08/2024 Rating]]</f>
        <v>0</v>
      </c>
    </row>
    <row r="9" spans="1:5">
      <c r="A9" t="s">
        <v>5</v>
      </c>
      <c r="B9" t="s">
        <v>13</v>
      </c>
      <c r="C9">
        <v>1</v>
      </c>
      <c r="D9">
        <f>Table33[[#This Row],[08/2024 Rating]]</f>
        <v>1</v>
      </c>
      <c r="E9">
        <f>Table33[[#This Row],[12/2024 Rating]]-Table33[[#This Row],[08/2024 Rating]]</f>
        <v>0</v>
      </c>
    </row>
    <row r="10" spans="1:5">
      <c r="A10" t="s">
        <v>5</v>
      </c>
      <c r="B10" t="s">
        <v>14</v>
      </c>
      <c r="C10">
        <v>1</v>
      </c>
      <c r="D10">
        <f>Table33[[#This Row],[08/2024 Rating]]</f>
        <v>1</v>
      </c>
      <c r="E10">
        <f>Table33[[#This Row],[12/2024 Rating]]-Table33[[#This Row],[08/2024 Rating]]</f>
        <v>0</v>
      </c>
    </row>
    <row r="11" spans="1:5">
      <c r="A11" t="s">
        <v>5</v>
      </c>
      <c r="B11" t="s">
        <v>15</v>
      </c>
      <c r="C11">
        <v>1</v>
      </c>
      <c r="D11">
        <f>Table33[[#This Row],[08/2024 Rating]]</f>
        <v>1</v>
      </c>
      <c r="E11">
        <f>Table33[[#This Row],[12/2024 Rating]]-Table33[[#This Row],[08/2024 Rating]]</f>
        <v>0</v>
      </c>
    </row>
    <row r="12" spans="1:5">
      <c r="A12" t="s">
        <v>16</v>
      </c>
      <c r="B12" t="s">
        <v>6</v>
      </c>
      <c r="C12">
        <v>3</v>
      </c>
      <c r="D12">
        <f>Table33[[#This Row],[08/2024 Rating]]</f>
        <v>3</v>
      </c>
      <c r="E12">
        <f>Table33[[#This Row],[12/2024 Rating]]-Table33[[#This Row],[08/2024 Rating]]</f>
        <v>0</v>
      </c>
    </row>
    <row r="13" spans="1:5">
      <c r="A13" t="s">
        <v>16</v>
      </c>
      <c r="B13" t="s">
        <v>7</v>
      </c>
      <c r="C13">
        <v>3</v>
      </c>
      <c r="D13">
        <f>Table33[[#This Row],[08/2024 Rating]]</f>
        <v>3</v>
      </c>
      <c r="E13">
        <f>Table33[[#This Row],[12/2024 Rating]]-Table33[[#This Row],[08/2024 Rating]]</f>
        <v>0</v>
      </c>
    </row>
    <row r="14" spans="1:5">
      <c r="A14" t="s">
        <v>16</v>
      </c>
      <c r="B14" t="s">
        <v>8</v>
      </c>
      <c r="C14">
        <v>3</v>
      </c>
      <c r="D14">
        <f>Table33[[#This Row],[08/2024 Rating]]</f>
        <v>3</v>
      </c>
      <c r="E14">
        <f>Table33[[#This Row],[12/2024 Rating]]-Table33[[#This Row],[08/2024 Rating]]</f>
        <v>0</v>
      </c>
    </row>
    <row r="15" spans="1:5">
      <c r="A15" t="s">
        <v>16</v>
      </c>
      <c r="B15" t="s">
        <v>9</v>
      </c>
      <c r="C15">
        <v>1</v>
      </c>
      <c r="D15">
        <f>Table33[[#This Row],[08/2024 Rating]]</f>
        <v>1</v>
      </c>
      <c r="E15">
        <f>Table33[[#This Row],[12/2024 Rating]]-Table33[[#This Row],[08/2024 Rating]]</f>
        <v>0</v>
      </c>
    </row>
    <row r="16" spans="1:5">
      <c r="A16" t="s">
        <v>16</v>
      </c>
      <c r="B16" t="s">
        <v>10</v>
      </c>
      <c r="C16">
        <v>3</v>
      </c>
      <c r="D16">
        <f>Table33[[#This Row],[08/2024 Rating]]</f>
        <v>3</v>
      </c>
      <c r="E16">
        <f>Table33[[#This Row],[12/2024 Rating]]-Table33[[#This Row],[08/2024 Rating]]</f>
        <v>0</v>
      </c>
    </row>
    <row r="17" spans="1:5">
      <c r="A17" t="s">
        <v>16</v>
      </c>
      <c r="B17" t="s">
        <v>11</v>
      </c>
      <c r="C17">
        <v>3</v>
      </c>
      <c r="D17">
        <f>Table33[[#This Row],[08/2024 Rating]]</f>
        <v>3</v>
      </c>
      <c r="E17">
        <f>Table33[[#This Row],[12/2024 Rating]]-Table33[[#This Row],[08/2024 Rating]]</f>
        <v>0</v>
      </c>
    </row>
    <row r="18" spans="1:5">
      <c r="A18" t="s">
        <v>16</v>
      </c>
      <c r="B18" t="s">
        <v>12</v>
      </c>
      <c r="C18">
        <v>3</v>
      </c>
      <c r="D18">
        <f>Table33[[#This Row],[08/2024 Rating]]</f>
        <v>3</v>
      </c>
      <c r="E18">
        <f>Table33[[#This Row],[12/2024 Rating]]-Table33[[#This Row],[08/2024 Rating]]</f>
        <v>0</v>
      </c>
    </row>
    <row r="19" spans="1:5">
      <c r="A19" t="s">
        <v>16</v>
      </c>
      <c r="B19" t="s">
        <v>13</v>
      </c>
      <c r="C19">
        <v>3</v>
      </c>
      <c r="D19">
        <f>Table33[[#This Row],[08/2024 Rating]]</f>
        <v>3</v>
      </c>
      <c r="E19">
        <f>Table33[[#This Row],[12/2024 Rating]]-Table33[[#This Row],[08/2024 Rating]]</f>
        <v>0</v>
      </c>
    </row>
    <row r="20" spans="1:5">
      <c r="A20" t="s">
        <v>16</v>
      </c>
      <c r="B20" t="s">
        <v>14</v>
      </c>
      <c r="C20">
        <v>3</v>
      </c>
      <c r="D20">
        <f>Table33[[#This Row],[08/2024 Rating]]</f>
        <v>3</v>
      </c>
      <c r="E20">
        <f>Table33[[#This Row],[12/2024 Rating]]-Table33[[#This Row],[08/2024 Rating]]</f>
        <v>0</v>
      </c>
    </row>
    <row r="21" spans="1:5">
      <c r="A21" t="s">
        <v>16</v>
      </c>
      <c r="B21" t="s">
        <v>15</v>
      </c>
      <c r="C21">
        <v>3</v>
      </c>
      <c r="D21">
        <f>Table33[[#This Row],[08/2024 Rating]]</f>
        <v>3</v>
      </c>
      <c r="E21">
        <f>Table33[[#This Row],[12/2024 Rating]]-Table33[[#This Row],[08/2024 Rating]]</f>
        <v>0</v>
      </c>
    </row>
    <row r="22" spans="1:5">
      <c r="A22" t="s">
        <v>17</v>
      </c>
      <c r="B22" t="s">
        <v>6</v>
      </c>
      <c r="C22">
        <v>1</v>
      </c>
      <c r="D22">
        <f>Table33[[#This Row],[08/2024 Rating]]</f>
        <v>1</v>
      </c>
      <c r="E22">
        <f>Table33[[#This Row],[12/2024 Rating]]-Table33[[#This Row],[08/2024 Rating]]</f>
        <v>0</v>
      </c>
    </row>
    <row r="23" spans="1:5">
      <c r="A23" t="s">
        <v>17</v>
      </c>
      <c r="B23" t="s">
        <v>7</v>
      </c>
      <c r="C23">
        <v>1</v>
      </c>
      <c r="D23">
        <f>Table33[[#This Row],[08/2024 Rating]]</f>
        <v>1</v>
      </c>
      <c r="E23">
        <f>Table33[[#This Row],[12/2024 Rating]]-Table33[[#This Row],[08/2024 Rating]]</f>
        <v>0</v>
      </c>
    </row>
    <row r="24" spans="1:5">
      <c r="A24" t="s">
        <v>17</v>
      </c>
      <c r="B24" t="s">
        <v>8</v>
      </c>
      <c r="C24">
        <v>1</v>
      </c>
      <c r="D24">
        <f>Table33[[#This Row],[08/2024 Rating]]</f>
        <v>1</v>
      </c>
      <c r="E24">
        <f>Table33[[#This Row],[12/2024 Rating]]-Table33[[#This Row],[08/2024 Rating]]</f>
        <v>0</v>
      </c>
    </row>
    <row r="25" spans="1:5">
      <c r="A25" t="s">
        <v>17</v>
      </c>
      <c r="B25" t="s">
        <v>9</v>
      </c>
      <c r="C25">
        <v>1</v>
      </c>
      <c r="D25">
        <f>Table33[[#This Row],[08/2024 Rating]]</f>
        <v>1</v>
      </c>
      <c r="E25">
        <f>Table33[[#This Row],[12/2024 Rating]]-Table33[[#This Row],[08/2024 Rating]]</f>
        <v>0</v>
      </c>
    </row>
    <row r="26" spans="1:5">
      <c r="A26" t="s">
        <v>17</v>
      </c>
      <c r="B26" t="s">
        <v>10</v>
      </c>
      <c r="C26">
        <v>1</v>
      </c>
      <c r="D26">
        <f>Table33[[#This Row],[08/2024 Rating]]</f>
        <v>1</v>
      </c>
      <c r="E26">
        <f>Table33[[#This Row],[12/2024 Rating]]-Table33[[#This Row],[08/2024 Rating]]</f>
        <v>0</v>
      </c>
    </row>
    <row r="27" spans="1:5">
      <c r="A27" t="s">
        <v>17</v>
      </c>
      <c r="B27" t="s">
        <v>11</v>
      </c>
      <c r="C27">
        <v>1</v>
      </c>
      <c r="D27">
        <f>Table33[[#This Row],[08/2024 Rating]]</f>
        <v>1</v>
      </c>
      <c r="E27">
        <f>Table33[[#This Row],[12/2024 Rating]]-Table33[[#This Row],[08/2024 Rating]]</f>
        <v>0</v>
      </c>
    </row>
    <row r="28" spans="1:5">
      <c r="A28" t="s">
        <v>17</v>
      </c>
      <c r="B28" t="s">
        <v>12</v>
      </c>
      <c r="C28">
        <v>1</v>
      </c>
      <c r="D28">
        <f>Table33[[#This Row],[08/2024 Rating]]</f>
        <v>1</v>
      </c>
      <c r="E28">
        <f>Table33[[#This Row],[12/2024 Rating]]-Table33[[#This Row],[08/2024 Rating]]</f>
        <v>0</v>
      </c>
    </row>
    <row r="29" spans="1:5">
      <c r="A29" t="s">
        <v>17</v>
      </c>
      <c r="B29" t="s">
        <v>13</v>
      </c>
      <c r="C29">
        <v>1</v>
      </c>
      <c r="D29">
        <f>Table33[[#This Row],[08/2024 Rating]]</f>
        <v>1</v>
      </c>
      <c r="E29">
        <f>Table33[[#This Row],[12/2024 Rating]]-Table33[[#This Row],[08/2024 Rating]]</f>
        <v>0</v>
      </c>
    </row>
    <row r="30" spans="1:5">
      <c r="A30" t="s">
        <v>17</v>
      </c>
      <c r="B30" t="s">
        <v>14</v>
      </c>
      <c r="C30">
        <v>1</v>
      </c>
      <c r="D30">
        <f>Table33[[#This Row],[08/2024 Rating]]</f>
        <v>1</v>
      </c>
      <c r="E30">
        <f>Table33[[#This Row],[12/2024 Rating]]-Table33[[#This Row],[08/2024 Rating]]</f>
        <v>0</v>
      </c>
    </row>
    <row r="31" spans="1:5">
      <c r="A31" t="s">
        <v>17</v>
      </c>
      <c r="B31" t="s">
        <v>15</v>
      </c>
      <c r="C31">
        <v>1</v>
      </c>
      <c r="D31">
        <f>Table33[[#This Row],[08/2024 Rating]]</f>
        <v>1</v>
      </c>
      <c r="E31">
        <f>Table33[[#This Row],[12/2024 Rating]]-Table33[[#This Row],[08/2024 Rating]]</f>
        <v>0</v>
      </c>
    </row>
    <row r="32" spans="1:5">
      <c r="A32" t="s">
        <v>18</v>
      </c>
      <c r="B32" t="s">
        <v>6</v>
      </c>
      <c r="C32">
        <v>3</v>
      </c>
      <c r="D32">
        <f>Table33[[#This Row],[08/2024 Rating]]</f>
        <v>3</v>
      </c>
      <c r="E32">
        <f>Table33[[#This Row],[12/2024 Rating]]-Table33[[#This Row],[08/2024 Rating]]</f>
        <v>0</v>
      </c>
    </row>
    <row r="33" spans="1:5">
      <c r="A33" t="s">
        <v>18</v>
      </c>
      <c r="B33" t="s">
        <v>7</v>
      </c>
      <c r="C33">
        <v>3</v>
      </c>
      <c r="D33">
        <f>Table33[[#This Row],[08/2024 Rating]]</f>
        <v>3</v>
      </c>
      <c r="E33">
        <f>Table33[[#This Row],[12/2024 Rating]]-Table33[[#This Row],[08/2024 Rating]]</f>
        <v>0</v>
      </c>
    </row>
    <row r="34" spans="1:5">
      <c r="A34" t="s">
        <v>18</v>
      </c>
      <c r="B34" t="s">
        <v>8</v>
      </c>
      <c r="C34">
        <v>3</v>
      </c>
      <c r="D34">
        <f>Table33[[#This Row],[08/2024 Rating]]</f>
        <v>3</v>
      </c>
      <c r="E34">
        <f>Table33[[#This Row],[12/2024 Rating]]-Table33[[#This Row],[08/2024 Rating]]</f>
        <v>0</v>
      </c>
    </row>
    <row r="35" spans="1:5">
      <c r="A35" t="s">
        <v>18</v>
      </c>
      <c r="B35" t="s">
        <v>9</v>
      </c>
      <c r="C35">
        <v>1</v>
      </c>
      <c r="D35">
        <f>Table33[[#This Row],[08/2024 Rating]]</f>
        <v>1</v>
      </c>
      <c r="E35">
        <f>Table33[[#This Row],[12/2024 Rating]]-Table33[[#This Row],[08/2024 Rating]]</f>
        <v>0</v>
      </c>
    </row>
    <row r="36" spans="1:5">
      <c r="A36" t="s">
        <v>18</v>
      </c>
      <c r="B36" t="s">
        <v>10</v>
      </c>
      <c r="C36">
        <v>3</v>
      </c>
      <c r="D36">
        <f>Table33[[#This Row],[08/2024 Rating]]</f>
        <v>3</v>
      </c>
      <c r="E36">
        <f>Table33[[#This Row],[12/2024 Rating]]-Table33[[#This Row],[08/2024 Rating]]</f>
        <v>0</v>
      </c>
    </row>
    <row r="37" spans="1:5">
      <c r="A37" t="s">
        <v>18</v>
      </c>
      <c r="B37" t="s">
        <v>11</v>
      </c>
      <c r="C37">
        <v>3</v>
      </c>
      <c r="D37">
        <f>Table33[[#This Row],[08/2024 Rating]]</f>
        <v>3</v>
      </c>
      <c r="E37">
        <f>Table33[[#This Row],[12/2024 Rating]]-Table33[[#This Row],[08/2024 Rating]]</f>
        <v>0</v>
      </c>
    </row>
    <row r="38" spans="1:5">
      <c r="A38" t="s">
        <v>18</v>
      </c>
      <c r="B38" t="s">
        <v>12</v>
      </c>
      <c r="C38">
        <v>3</v>
      </c>
      <c r="D38">
        <f>Table33[[#This Row],[08/2024 Rating]]</f>
        <v>3</v>
      </c>
      <c r="E38">
        <f>Table33[[#This Row],[12/2024 Rating]]-Table33[[#This Row],[08/2024 Rating]]</f>
        <v>0</v>
      </c>
    </row>
    <row r="39" spans="1:5">
      <c r="A39" t="s">
        <v>18</v>
      </c>
      <c r="B39" t="s">
        <v>13</v>
      </c>
      <c r="C39">
        <v>3</v>
      </c>
      <c r="D39">
        <f>Table33[[#This Row],[08/2024 Rating]]</f>
        <v>3</v>
      </c>
      <c r="E39">
        <f>Table33[[#This Row],[12/2024 Rating]]-Table33[[#This Row],[08/2024 Rating]]</f>
        <v>0</v>
      </c>
    </row>
    <row r="40" spans="1:5">
      <c r="A40" t="s">
        <v>18</v>
      </c>
      <c r="B40" t="s">
        <v>14</v>
      </c>
      <c r="C40">
        <v>3</v>
      </c>
      <c r="D40">
        <f>Table33[[#This Row],[08/2024 Rating]]</f>
        <v>3</v>
      </c>
      <c r="E40">
        <f>Table33[[#This Row],[12/2024 Rating]]-Table33[[#This Row],[08/2024 Rating]]</f>
        <v>0</v>
      </c>
    </row>
    <row r="41" spans="1:5">
      <c r="A41" t="s">
        <v>18</v>
      </c>
      <c r="B41" t="s">
        <v>15</v>
      </c>
      <c r="C41">
        <v>3</v>
      </c>
      <c r="D41">
        <f>Table33[[#This Row],[08/2024 Rating]]</f>
        <v>3</v>
      </c>
      <c r="E41">
        <f>Table33[[#This Row],[12/2024 Rating]]-Table33[[#This Row],[08/2024 Rating]]</f>
        <v>0</v>
      </c>
    </row>
    <row r="42" spans="1:5">
      <c r="A42" t="s">
        <v>19</v>
      </c>
      <c r="B42" t="s">
        <v>6</v>
      </c>
      <c r="C42">
        <v>3</v>
      </c>
      <c r="D42">
        <f>Table33[[#This Row],[08/2024 Rating]]</f>
        <v>3</v>
      </c>
      <c r="E42">
        <f>Table33[[#This Row],[12/2024 Rating]]-Table33[[#This Row],[08/2024 Rating]]</f>
        <v>0</v>
      </c>
    </row>
    <row r="43" spans="1:5">
      <c r="A43" t="s">
        <v>19</v>
      </c>
      <c r="B43" t="s">
        <v>7</v>
      </c>
      <c r="C43">
        <v>3</v>
      </c>
      <c r="D43">
        <f>Table33[[#This Row],[08/2024 Rating]]</f>
        <v>3</v>
      </c>
      <c r="E43">
        <f>Table33[[#This Row],[12/2024 Rating]]-Table33[[#This Row],[08/2024 Rating]]</f>
        <v>0</v>
      </c>
    </row>
    <row r="44" spans="1:5">
      <c r="A44" t="s">
        <v>19</v>
      </c>
      <c r="B44" t="s">
        <v>8</v>
      </c>
      <c r="C44">
        <v>1</v>
      </c>
      <c r="D44">
        <f>Table33[[#This Row],[08/2024 Rating]]</f>
        <v>1</v>
      </c>
      <c r="E44">
        <f>Table33[[#This Row],[12/2024 Rating]]-Table33[[#This Row],[08/2024 Rating]]</f>
        <v>0</v>
      </c>
    </row>
    <row r="45" spans="1:5">
      <c r="A45" t="s">
        <v>19</v>
      </c>
      <c r="B45" t="s">
        <v>9</v>
      </c>
      <c r="C45">
        <v>1</v>
      </c>
      <c r="D45">
        <f>Table33[[#This Row],[08/2024 Rating]]</f>
        <v>1</v>
      </c>
      <c r="E45">
        <f>Table33[[#This Row],[12/2024 Rating]]-Table33[[#This Row],[08/2024 Rating]]</f>
        <v>0</v>
      </c>
    </row>
    <row r="46" spans="1:5">
      <c r="A46" t="s">
        <v>19</v>
      </c>
      <c r="B46" t="s">
        <v>10</v>
      </c>
      <c r="C46">
        <v>3</v>
      </c>
      <c r="D46">
        <f>Table33[[#This Row],[08/2024 Rating]]</f>
        <v>3</v>
      </c>
      <c r="E46">
        <f>Table33[[#This Row],[12/2024 Rating]]-Table33[[#This Row],[08/2024 Rating]]</f>
        <v>0</v>
      </c>
    </row>
    <row r="47" spans="1:5">
      <c r="A47" t="s">
        <v>19</v>
      </c>
      <c r="B47" t="s">
        <v>11</v>
      </c>
      <c r="C47">
        <v>3</v>
      </c>
      <c r="D47">
        <f>Table33[[#This Row],[08/2024 Rating]]</f>
        <v>3</v>
      </c>
      <c r="E47">
        <f>Table33[[#This Row],[12/2024 Rating]]-Table33[[#This Row],[08/2024 Rating]]</f>
        <v>0</v>
      </c>
    </row>
    <row r="48" spans="1:5">
      <c r="A48" t="s">
        <v>19</v>
      </c>
      <c r="B48" t="s">
        <v>12</v>
      </c>
      <c r="C48">
        <v>3</v>
      </c>
      <c r="D48">
        <f>Table33[[#This Row],[08/2024 Rating]]</f>
        <v>3</v>
      </c>
      <c r="E48">
        <f>Table33[[#This Row],[12/2024 Rating]]-Table33[[#This Row],[08/2024 Rating]]</f>
        <v>0</v>
      </c>
    </row>
    <row r="49" spans="1:5">
      <c r="A49" t="s">
        <v>19</v>
      </c>
      <c r="B49" t="s">
        <v>13</v>
      </c>
      <c r="C49">
        <v>3</v>
      </c>
      <c r="D49">
        <f>Table33[[#This Row],[08/2024 Rating]]</f>
        <v>3</v>
      </c>
      <c r="E49">
        <f>Table33[[#This Row],[12/2024 Rating]]-Table33[[#This Row],[08/2024 Rating]]</f>
        <v>0</v>
      </c>
    </row>
    <row r="50" spans="1:5">
      <c r="A50" t="s">
        <v>19</v>
      </c>
      <c r="B50" t="s">
        <v>14</v>
      </c>
      <c r="C50">
        <v>3</v>
      </c>
      <c r="D50">
        <f>Table33[[#This Row],[08/2024 Rating]]</f>
        <v>3</v>
      </c>
      <c r="E50">
        <f>Table33[[#This Row],[12/2024 Rating]]-Table33[[#This Row],[08/2024 Rating]]</f>
        <v>0</v>
      </c>
    </row>
    <row r="51" spans="1:5">
      <c r="A51" t="s">
        <v>19</v>
      </c>
      <c r="B51" t="s">
        <v>15</v>
      </c>
      <c r="C51">
        <v>3</v>
      </c>
      <c r="D51">
        <f>Table33[[#This Row],[08/2024 Rating]]</f>
        <v>3</v>
      </c>
      <c r="E51">
        <f>Table33[[#This Row],[12/2024 Rating]]-Table33[[#This Row],[08/2024 Rating]]</f>
        <v>0</v>
      </c>
    </row>
    <row r="52" spans="1:5">
      <c r="A52" t="s">
        <v>20</v>
      </c>
      <c r="B52" t="s">
        <v>6</v>
      </c>
      <c r="C52">
        <v>3</v>
      </c>
      <c r="D52">
        <f>Table33[[#This Row],[08/2024 Rating]]</f>
        <v>3</v>
      </c>
      <c r="E52">
        <f>Table33[[#This Row],[12/2024 Rating]]-Table33[[#This Row],[08/2024 Rating]]</f>
        <v>0</v>
      </c>
    </row>
    <row r="53" spans="1:5">
      <c r="A53" t="s">
        <v>20</v>
      </c>
      <c r="B53" t="s">
        <v>7</v>
      </c>
      <c r="C53">
        <v>3</v>
      </c>
      <c r="D53">
        <f>Table33[[#This Row],[08/2024 Rating]]</f>
        <v>3</v>
      </c>
      <c r="E53">
        <f>Table33[[#This Row],[12/2024 Rating]]-Table33[[#This Row],[08/2024 Rating]]</f>
        <v>0</v>
      </c>
    </row>
    <row r="54" spans="1:5">
      <c r="A54" t="s">
        <v>20</v>
      </c>
      <c r="B54" t="s">
        <v>8</v>
      </c>
      <c r="C54">
        <v>3</v>
      </c>
      <c r="D54">
        <f>Table33[[#This Row],[08/2024 Rating]]</f>
        <v>3</v>
      </c>
      <c r="E54">
        <f>Table33[[#This Row],[12/2024 Rating]]-Table33[[#This Row],[08/2024 Rating]]</f>
        <v>0</v>
      </c>
    </row>
    <row r="55" spans="1:5">
      <c r="A55" t="s">
        <v>20</v>
      </c>
      <c r="B55" t="s">
        <v>9</v>
      </c>
      <c r="C55">
        <v>3</v>
      </c>
      <c r="D55">
        <f>Table33[[#This Row],[08/2024 Rating]]</f>
        <v>3</v>
      </c>
      <c r="E55">
        <f>Table33[[#This Row],[12/2024 Rating]]-Table33[[#This Row],[08/2024 Rating]]</f>
        <v>0</v>
      </c>
    </row>
    <row r="56" spans="1:5">
      <c r="A56" t="s">
        <v>20</v>
      </c>
      <c r="B56" t="s">
        <v>10</v>
      </c>
      <c r="C56">
        <v>3</v>
      </c>
      <c r="D56">
        <f>Table33[[#This Row],[08/2024 Rating]]</f>
        <v>3</v>
      </c>
      <c r="E56">
        <f>Table33[[#This Row],[12/2024 Rating]]-Table33[[#This Row],[08/2024 Rating]]</f>
        <v>0</v>
      </c>
    </row>
    <row r="57" spans="1:5">
      <c r="A57" t="s">
        <v>20</v>
      </c>
      <c r="B57" t="s">
        <v>11</v>
      </c>
      <c r="C57">
        <v>3</v>
      </c>
      <c r="D57">
        <f>Table33[[#This Row],[08/2024 Rating]]</f>
        <v>3</v>
      </c>
      <c r="E57">
        <f>Table33[[#This Row],[12/2024 Rating]]-Table33[[#This Row],[08/2024 Rating]]</f>
        <v>0</v>
      </c>
    </row>
    <row r="58" spans="1:5">
      <c r="A58" t="s">
        <v>20</v>
      </c>
      <c r="B58" t="s">
        <v>12</v>
      </c>
      <c r="C58">
        <v>3</v>
      </c>
      <c r="D58">
        <f>Table33[[#This Row],[08/2024 Rating]]</f>
        <v>3</v>
      </c>
      <c r="E58">
        <f>Table33[[#This Row],[12/2024 Rating]]-Table33[[#This Row],[08/2024 Rating]]</f>
        <v>0</v>
      </c>
    </row>
    <row r="59" spans="1:5">
      <c r="A59" t="s">
        <v>20</v>
      </c>
      <c r="B59" t="s">
        <v>13</v>
      </c>
      <c r="C59">
        <v>3</v>
      </c>
      <c r="D59">
        <f>Table33[[#This Row],[08/2024 Rating]]</f>
        <v>3</v>
      </c>
      <c r="E59">
        <f>Table33[[#This Row],[12/2024 Rating]]-Table33[[#This Row],[08/2024 Rating]]</f>
        <v>0</v>
      </c>
    </row>
    <row r="60" spans="1:5">
      <c r="A60" t="s">
        <v>20</v>
      </c>
      <c r="B60" t="s">
        <v>14</v>
      </c>
      <c r="C60">
        <v>3</v>
      </c>
      <c r="D60">
        <f>Table33[[#This Row],[08/2024 Rating]]</f>
        <v>3</v>
      </c>
      <c r="E60">
        <f>Table33[[#This Row],[12/2024 Rating]]-Table33[[#This Row],[08/2024 Rating]]</f>
        <v>0</v>
      </c>
    </row>
    <row r="61" spans="1:5">
      <c r="A61" t="s">
        <v>20</v>
      </c>
      <c r="B61" t="s">
        <v>15</v>
      </c>
      <c r="C61">
        <v>3</v>
      </c>
      <c r="D61">
        <f>Table33[[#This Row],[08/2024 Rating]]</f>
        <v>3</v>
      </c>
      <c r="E61">
        <f>Table33[[#This Row],[12/2024 Rating]]-Table33[[#This Row],[08/2024 Rating]]</f>
        <v>0</v>
      </c>
    </row>
    <row r="62" spans="1:5">
      <c r="A62" t="s">
        <v>21</v>
      </c>
      <c r="B62" t="s">
        <v>6</v>
      </c>
      <c r="C62">
        <v>3</v>
      </c>
      <c r="D62">
        <f>Table33[[#This Row],[08/2024 Rating]]</f>
        <v>3</v>
      </c>
      <c r="E62">
        <f>Table33[[#This Row],[12/2024 Rating]]-Table33[[#This Row],[08/2024 Rating]]</f>
        <v>0</v>
      </c>
    </row>
    <row r="63" spans="1:5">
      <c r="A63" t="s">
        <v>21</v>
      </c>
      <c r="B63" t="s">
        <v>7</v>
      </c>
      <c r="C63">
        <v>2</v>
      </c>
      <c r="D63">
        <f>Table33[[#This Row],[08/2024 Rating]]</f>
        <v>2</v>
      </c>
      <c r="E63">
        <f>Table33[[#This Row],[12/2024 Rating]]-Table33[[#This Row],[08/2024 Rating]]</f>
        <v>0</v>
      </c>
    </row>
    <row r="64" spans="1:5">
      <c r="A64" t="s">
        <v>21</v>
      </c>
      <c r="B64" t="s">
        <v>8</v>
      </c>
      <c r="C64">
        <v>3</v>
      </c>
      <c r="D64">
        <f>Table33[[#This Row],[08/2024 Rating]]</f>
        <v>3</v>
      </c>
      <c r="E64">
        <f>Table33[[#This Row],[12/2024 Rating]]-Table33[[#This Row],[08/2024 Rating]]</f>
        <v>0</v>
      </c>
    </row>
    <row r="65" spans="1:5">
      <c r="A65" t="s">
        <v>21</v>
      </c>
      <c r="B65" t="s">
        <v>9</v>
      </c>
      <c r="C65">
        <v>1</v>
      </c>
      <c r="D65">
        <f>Table33[[#This Row],[08/2024 Rating]]</f>
        <v>1</v>
      </c>
      <c r="E65">
        <f>Table33[[#This Row],[12/2024 Rating]]-Table33[[#This Row],[08/2024 Rating]]</f>
        <v>0</v>
      </c>
    </row>
    <row r="66" spans="1:5">
      <c r="A66" t="s">
        <v>21</v>
      </c>
      <c r="B66" t="s">
        <v>10</v>
      </c>
      <c r="C66">
        <v>3</v>
      </c>
      <c r="D66">
        <f>Table33[[#This Row],[08/2024 Rating]]</f>
        <v>3</v>
      </c>
      <c r="E66">
        <f>Table33[[#This Row],[12/2024 Rating]]-Table33[[#This Row],[08/2024 Rating]]</f>
        <v>0</v>
      </c>
    </row>
    <row r="67" spans="1:5">
      <c r="A67" t="s">
        <v>21</v>
      </c>
      <c r="B67" t="s">
        <v>11</v>
      </c>
      <c r="C67">
        <v>3</v>
      </c>
      <c r="D67">
        <f>Table33[[#This Row],[08/2024 Rating]]</f>
        <v>3</v>
      </c>
      <c r="E67">
        <f>Table33[[#This Row],[12/2024 Rating]]-Table33[[#This Row],[08/2024 Rating]]</f>
        <v>0</v>
      </c>
    </row>
    <row r="68" spans="1:5">
      <c r="A68" t="s">
        <v>21</v>
      </c>
      <c r="B68" t="s">
        <v>12</v>
      </c>
      <c r="C68">
        <v>3</v>
      </c>
      <c r="D68">
        <f>Table33[[#This Row],[08/2024 Rating]]</f>
        <v>3</v>
      </c>
      <c r="E68">
        <f>Table33[[#This Row],[12/2024 Rating]]-Table33[[#This Row],[08/2024 Rating]]</f>
        <v>0</v>
      </c>
    </row>
    <row r="69" spans="1:5">
      <c r="A69" t="s">
        <v>21</v>
      </c>
      <c r="B69" t="s">
        <v>13</v>
      </c>
      <c r="C69">
        <v>3</v>
      </c>
      <c r="D69">
        <f>Table33[[#This Row],[08/2024 Rating]]</f>
        <v>3</v>
      </c>
      <c r="E69">
        <f>Table33[[#This Row],[12/2024 Rating]]-Table33[[#This Row],[08/2024 Rating]]</f>
        <v>0</v>
      </c>
    </row>
    <row r="70" spans="1:5">
      <c r="A70" t="s">
        <v>21</v>
      </c>
      <c r="B70" t="s">
        <v>14</v>
      </c>
      <c r="C70">
        <v>3</v>
      </c>
      <c r="D70">
        <f>Table33[[#This Row],[08/2024 Rating]]</f>
        <v>3</v>
      </c>
      <c r="E70">
        <f>Table33[[#This Row],[12/2024 Rating]]-Table33[[#This Row],[08/2024 Rating]]</f>
        <v>0</v>
      </c>
    </row>
    <row r="71" spans="1:5">
      <c r="A71" t="s">
        <v>21</v>
      </c>
      <c r="B71" t="s">
        <v>15</v>
      </c>
      <c r="C71">
        <v>3</v>
      </c>
      <c r="D71">
        <f>Table33[[#This Row],[08/2024 Rating]]</f>
        <v>3</v>
      </c>
      <c r="E71">
        <f>Table33[[#This Row],[12/2024 Rating]]-Table33[[#This Row],[08/2024 Rating]]</f>
        <v>0</v>
      </c>
    </row>
    <row r="72" spans="1:5">
      <c r="A72" t="s">
        <v>22</v>
      </c>
      <c r="B72" t="s">
        <v>6</v>
      </c>
      <c r="C72">
        <v>3</v>
      </c>
      <c r="D72">
        <f>Table33[[#This Row],[08/2024 Rating]]</f>
        <v>3</v>
      </c>
      <c r="E72">
        <f>Table33[[#This Row],[12/2024 Rating]]-Table33[[#This Row],[08/2024 Rating]]</f>
        <v>0</v>
      </c>
    </row>
    <row r="73" spans="1:5">
      <c r="A73" t="s">
        <v>22</v>
      </c>
      <c r="B73" t="s">
        <v>7</v>
      </c>
      <c r="C73">
        <v>3</v>
      </c>
      <c r="D73">
        <f>Table33[[#This Row],[08/2024 Rating]]</f>
        <v>3</v>
      </c>
      <c r="E73">
        <f>Table33[[#This Row],[12/2024 Rating]]-Table33[[#This Row],[08/2024 Rating]]</f>
        <v>0</v>
      </c>
    </row>
    <row r="74" spans="1:5">
      <c r="A74" t="s">
        <v>22</v>
      </c>
      <c r="B74" t="s">
        <v>8</v>
      </c>
      <c r="C74">
        <v>3</v>
      </c>
      <c r="D74">
        <f>Table33[[#This Row],[08/2024 Rating]]</f>
        <v>3</v>
      </c>
      <c r="E74">
        <f>Table33[[#This Row],[12/2024 Rating]]-Table33[[#This Row],[08/2024 Rating]]</f>
        <v>0</v>
      </c>
    </row>
    <row r="75" spans="1:5">
      <c r="A75" t="s">
        <v>22</v>
      </c>
      <c r="B75" t="s">
        <v>9</v>
      </c>
      <c r="C75">
        <v>1</v>
      </c>
      <c r="D75">
        <f>Table33[[#This Row],[08/2024 Rating]]</f>
        <v>1</v>
      </c>
      <c r="E75">
        <f>Table33[[#This Row],[12/2024 Rating]]-Table33[[#This Row],[08/2024 Rating]]</f>
        <v>0</v>
      </c>
    </row>
    <row r="76" spans="1:5">
      <c r="A76" t="s">
        <v>22</v>
      </c>
      <c r="B76" t="s">
        <v>10</v>
      </c>
      <c r="C76">
        <v>3</v>
      </c>
      <c r="D76">
        <f>Table33[[#This Row],[08/2024 Rating]]</f>
        <v>3</v>
      </c>
      <c r="E76">
        <f>Table33[[#This Row],[12/2024 Rating]]-Table33[[#This Row],[08/2024 Rating]]</f>
        <v>0</v>
      </c>
    </row>
    <row r="77" spans="1:5">
      <c r="A77" t="s">
        <v>22</v>
      </c>
      <c r="B77" t="s">
        <v>11</v>
      </c>
      <c r="C77">
        <v>3</v>
      </c>
      <c r="D77">
        <f>Table33[[#This Row],[08/2024 Rating]]</f>
        <v>3</v>
      </c>
      <c r="E77">
        <f>Table33[[#This Row],[12/2024 Rating]]-Table33[[#This Row],[08/2024 Rating]]</f>
        <v>0</v>
      </c>
    </row>
    <row r="78" spans="1:5">
      <c r="A78" t="s">
        <v>22</v>
      </c>
      <c r="B78" t="s">
        <v>12</v>
      </c>
      <c r="C78">
        <v>3</v>
      </c>
      <c r="D78">
        <f>Table33[[#This Row],[08/2024 Rating]]</f>
        <v>3</v>
      </c>
      <c r="E78">
        <f>Table33[[#This Row],[12/2024 Rating]]-Table33[[#This Row],[08/2024 Rating]]</f>
        <v>0</v>
      </c>
    </row>
    <row r="79" spans="1:5">
      <c r="A79" t="s">
        <v>22</v>
      </c>
      <c r="B79" t="s">
        <v>13</v>
      </c>
      <c r="C79">
        <v>3</v>
      </c>
      <c r="D79">
        <f>Table33[[#This Row],[08/2024 Rating]]</f>
        <v>3</v>
      </c>
      <c r="E79">
        <f>Table33[[#This Row],[12/2024 Rating]]-Table33[[#This Row],[08/2024 Rating]]</f>
        <v>0</v>
      </c>
    </row>
    <row r="80" spans="1:5">
      <c r="A80" t="s">
        <v>22</v>
      </c>
      <c r="B80" t="s">
        <v>14</v>
      </c>
      <c r="C80">
        <v>3</v>
      </c>
      <c r="D80">
        <f>Table33[[#This Row],[08/2024 Rating]]</f>
        <v>3</v>
      </c>
      <c r="E80">
        <f>Table33[[#This Row],[12/2024 Rating]]-Table33[[#This Row],[08/2024 Rating]]</f>
        <v>0</v>
      </c>
    </row>
    <row r="81" spans="1:5">
      <c r="A81" t="s">
        <v>22</v>
      </c>
      <c r="B81" t="s">
        <v>15</v>
      </c>
      <c r="C81">
        <v>3</v>
      </c>
      <c r="D81">
        <f>Table33[[#This Row],[08/2024 Rating]]</f>
        <v>3</v>
      </c>
      <c r="E81">
        <f>Table33[[#This Row],[12/2024 Rating]]-Table33[[#This Row],[08/2024 Rating]]</f>
        <v>0</v>
      </c>
    </row>
    <row r="82" spans="1:5">
      <c r="A82" t="s">
        <v>23</v>
      </c>
      <c r="B82" t="s">
        <v>6</v>
      </c>
      <c r="C82">
        <v>3</v>
      </c>
      <c r="D82">
        <f>Table33[[#This Row],[08/2024 Rating]]</f>
        <v>3</v>
      </c>
      <c r="E82">
        <f>Table33[[#This Row],[12/2024 Rating]]-Table33[[#This Row],[08/2024 Rating]]</f>
        <v>0</v>
      </c>
    </row>
    <row r="83" spans="1:5">
      <c r="A83" t="s">
        <v>23</v>
      </c>
      <c r="B83" t="s">
        <v>7</v>
      </c>
      <c r="C83">
        <v>2</v>
      </c>
      <c r="D83">
        <f>Table33[[#This Row],[08/2024 Rating]]</f>
        <v>2</v>
      </c>
      <c r="E83">
        <f>Table33[[#This Row],[12/2024 Rating]]-Table33[[#This Row],[08/2024 Rating]]</f>
        <v>0</v>
      </c>
    </row>
    <row r="84" spans="1:5">
      <c r="A84" t="s">
        <v>23</v>
      </c>
      <c r="B84" t="s">
        <v>8</v>
      </c>
      <c r="C84">
        <v>3</v>
      </c>
      <c r="D84">
        <f>Table33[[#This Row],[08/2024 Rating]]</f>
        <v>3</v>
      </c>
      <c r="E84">
        <f>Table33[[#This Row],[12/2024 Rating]]-Table33[[#This Row],[08/2024 Rating]]</f>
        <v>0</v>
      </c>
    </row>
    <row r="85" spans="1:5">
      <c r="A85" t="s">
        <v>23</v>
      </c>
      <c r="B85" t="s">
        <v>9</v>
      </c>
      <c r="C85">
        <v>1</v>
      </c>
      <c r="D85">
        <f>Table33[[#This Row],[08/2024 Rating]]</f>
        <v>1</v>
      </c>
      <c r="E85">
        <f>Table33[[#This Row],[12/2024 Rating]]-Table33[[#This Row],[08/2024 Rating]]</f>
        <v>0</v>
      </c>
    </row>
    <row r="86" spans="1:5">
      <c r="A86" t="s">
        <v>23</v>
      </c>
      <c r="B86" t="s">
        <v>10</v>
      </c>
      <c r="C86">
        <v>1</v>
      </c>
      <c r="D86">
        <f>Table33[[#This Row],[08/2024 Rating]]</f>
        <v>1</v>
      </c>
      <c r="E86">
        <f>Table33[[#This Row],[12/2024 Rating]]-Table33[[#This Row],[08/2024 Rating]]</f>
        <v>0</v>
      </c>
    </row>
    <row r="87" spans="1:5">
      <c r="A87" t="s">
        <v>23</v>
      </c>
      <c r="B87" t="s">
        <v>11</v>
      </c>
      <c r="C87">
        <v>2</v>
      </c>
      <c r="D87">
        <f>Table33[[#This Row],[08/2024 Rating]]</f>
        <v>2</v>
      </c>
      <c r="E87">
        <f>Table33[[#This Row],[12/2024 Rating]]-Table33[[#This Row],[08/2024 Rating]]</f>
        <v>0</v>
      </c>
    </row>
    <row r="88" spans="1:5">
      <c r="A88" t="s">
        <v>23</v>
      </c>
      <c r="B88" t="s">
        <v>12</v>
      </c>
      <c r="C88">
        <v>2</v>
      </c>
      <c r="D88">
        <f>Table33[[#This Row],[08/2024 Rating]]</f>
        <v>2</v>
      </c>
      <c r="E88">
        <f>Table33[[#This Row],[12/2024 Rating]]-Table33[[#This Row],[08/2024 Rating]]</f>
        <v>0</v>
      </c>
    </row>
    <row r="89" spans="1:5">
      <c r="A89" t="s">
        <v>23</v>
      </c>
      <c r="B89" t="s">
        <v>13</v>
      </c>
      <c r="C89">
        <v>2</v>
      </c>
      <c r="D89">
        <f>Table33[[#This Row],[08/2024 Rating]]</f>
        <v>2</v>
      </c>
      <c r="E89">
        <f>Table33[[#This Row],[12/2024 Rating]]-Table33[[#This Row],[08/2024 Rating]]</f>
        <v>0</v>
      </c>
    </row>
    <row r="90" spans="1:5">
      <c r="A90" t="s">
        <v>23</v>
      </c>
      <c r="B90" t="s">
        <v>14</v>
      </c>
      <c r="C90">
        <v>2</v>
      </c>
      <c r="D90">
        <f>Table33[[#This Row],[08/2024 Rating]]</f>
        <v>2</v>
      </c>
      <c r="E90">
        <f>Table33[[#This Row],[12/2024 Rating]]-Table33[[#This Row],[08/2024 Rating]]</f>
        <v>0</v>
      </c>
    </row>
    <row r="91" spans="1:5">
      <c r="A91" t="s">
        <v>23</v>
      </c>
      <c r="B91" t="s">
        <v>15</v>
      </c>
      <c r="C91">
        <v>2</v>
      </c>
      <c r="D91">
        <f>Table33[[#This Row],[08/2024 Rating]]</f>
        <v>2</v>
      </c>
      <c r="E91">
        <f>Table33[[#This Row],[12/2024 Rating]]-Table33[[#This Row],[08/2024 Rating]]</f>
        <v>0</v>
      </c>
    </row>
    <row r="92" spans="1:5">
      <c r="A92" t="s">
        <v>24</v>
      </c>
      <c r="B92" t="s">
        <v>6</v>
      </c>
      <c r="C92">
        <v>3</v>
      </c>
      <c r="D92">
        <f>Table33[[#This Row],[08/2024 Rating]]</f>
        <v>3</v>
      </c>
      <c r="E92">
        <f>Table33[[#This Row],[12/2024 Rating]]-Table33[[#This Row],[08/2024 Rating]]</f>
        <v>0</v>
      </c>
    </row>
    <row r="93" spans="1:5">
      <c r="A93" t="s">
        <v>24</v>
      </c>
      <c r="B93" t="s">
        <v>7</v>
      </c>
      <c r="C93">
        <v>3</v>
      </c>
      <c r="D93">
        <f>Table33[[#This Row],[08/2024 Rating]]</f>
        <v>3</v>
      </c>
      <c r="E93">
        <f>Table33[[#This Row],[12/2024 Rating]]-Table33[[#This Row],[08/2024 Rating]]</f>
        <v>0</v>
      </c>
    </row>
    <row r="94" spans="1:5">
      <c r="A94" t="s">
        <v>24</v>
      </c>
      <c r="B94" t="s">
        <v>8</v>
      </c>
      <c r="C94">
        <v>3</v>
      </c>
      <c r="D94">
        <f>Table33[[#This Row],[08/2024 Rating]]</f>
        <v>3</v>
      </c>
      <c r="E94">
        <f>Table33[[#This Row],[12/2024 Rating]]-Table33[[#This Row],[08/2024 Rating]]</f>
        <v>0</v>
      </c>
    </row>
    <row r="95" spans="1:5">
      <c r="A95" t="s">
        <v>24</v>
      </c>
      <c r="B95" t="s">
        <v>9</v>
      </c>
      <c r="C95">
        <v>1</v>
      </c>
      <c r="D95">
        <f>Table33[[#This Row],[08/2024 Rating]]</f>
        <v>1</v>
      </c>
      <c r="E95">
        <f>Table33[[#This Row],[12/2024 Rating]]-Table33[[#This Row],[08/2024 Rating]]</f>
        <v>0</v>
      </c>
    </row>
    <row r="96" spans="1:5">
      <c r="A96" t="s">
        <v>24</v>
      </c>
      <c r="B96" t="s">
        <v>10</v>
      </c>
      <c r="C96">
        <v>3</v>
      </c>
      <c r="D96">
        <f>Table33[[#This Row],[08/2024 Rating]]</f>
        <v>3</v>
      </c>
      <c r="E96">
        <f>Table33[[#This Row],[12/2024 Rating]]-Table33[[#This Row],[08/2024 Rating]]</f>
        <v>0</v>
      </c>
    </row>
    <row r="97" spans="1:5">
      <c r="A97" t="s">
        <v>24</v>
      </c>
      <c r="B97" t="s">
        <v>11</v>
      </c>
      <c r="C97">
        <v>3</v>
      </c>
      <c r="D97">
        <f>Table33[[#This Row],[08/2024 Rating]]</f>
        <v>3</v>
      </c>
      <c r="E97">
        <f>Table33[[#This Row],[12/2024 Rating]]-Table33[[#This Row],[08/2024 Rating]]</f>
        <v>0</v>
      </c>
    </row>
    <row r="98" spans="1:5">
      <c r="A98" t="s">
        <v>24</v>
      </c>
      <c r="B98" t="s">
        <v>12</v>
      </c>
      <c r="C98">
        <v>3</v>
      </c>
      <c r="D98">
        <f>Table33[[#This Row],[08/2024 Rating]]</f>
        <v>3</v>
      </c>
      <c r="E98">
        <f>Table33[[#This Row],[12/2024 Rating]]-Table33[[#This Row],[08/2024 Rating]]</f>
        <v>0</v>
      </c>
    </row>
    <row r="99" spans="1:5">
      <c r="A99" t="s">
        <v>24</v>
      </c>
      <c r="B99" t="s">
        <v>13</v>
      </c>
      <c r="C99">
        <v>3</v>
      </c>
      <c r="D99">
        <f>Table33[[#This Row],[08/2024 Rating]]</f>
        <v>3</v>
      </c>
      <c r="E99">
        <f>Table33[[#This Row],[12/2024 Rating]]-Table33[[#This Row],[08/2024 Rating]]</f>
        <v>0</v>
      </c>
    </row>
    <row r="100" spans="1:5">
      <c r="A100" t="s">
        <v>24</v>
      </c>
      <c r="B100" t="s">
        <v>14</v>
      </c>
      <c r="C100">
        <v>3</v>
      </c>
      <c r="D100">
        <f>Table33[[#This Row],[08/2024 Rating]]</f>
        <v>3</v>
      </c>
      <c r="E100">
        <f>Table33[[#This Row],[12/2024 Rating]]-Table33[[#This Row],[08/2024 Rating]]</f>
        <v>0</v>
      </c>
    </row>
    <row r="101" spans="1:5">
      <c r="A101" t="s">
        <v>24</v>
      </c>
      <c r="B101" t="s">
        <v>15</v>
      </c>
      <c r="C101">
        <v>3</v>
      </c>
      <c r="D101">
        <f>Table33[[#This Row],[08/2024 Rating]]</f>
        <v>3</v>
      </c>
      <c r="E101">
        <f>Table33[[#This Row],[12/2024 Rating]]-Table33[[#This Row],[08/2024 Rating]]</f>
        <v>0</v>
      </c>
    </row>
    <row r="102" spans="1:5">
      <c r="A102" t="s">
        <v>25</v>
      </c>
      <c r="B102" t="s">
        <v>6</v>
      </c>
      <c r="C102">
        <v>3</v>
      </c>
      <c r="D102">
        <f>Table33[[#This Row],[08/2024 Rating]]</f>
        <v>3</v>
      </c>
      <c r="E102">
        <f>Table33[[#This Row],[12/2024 Rating]]-Table33[[#This Row],[08/2024 Rating]]</f>
        <v>0</v>
      </c>
    </row>
    <row r="103" spans="1:5">
      <c r="A103" t="s">
        <v>25</v>
      </c>
      <c r="B103" t="s">
        <v>7</v>
      </c>
      <c r="C103">
        <v>3</v>
      </c>
      <c r="D103">
        <f>Table33[[#This Row],[08/2024 Rating]]</f>
        <v>3</v>
      </c>
      <c r="E103">
        <f>Table33[[#This Row],[12/2024 Rating]]-Table33[[#This Row],[08/2024 Rating]]</f>
        <v>0</v>
      </c>
    </row>
    <row r="104" spans="1:5">
      <c r="A104" t="s">
        <v>25</v>
      </c>
      <c r="B104" t="s">
        <v>8</v>
      </c>
      <c r="C104">
        <v>3</v>
      </c>
      <c r="D104">
        <f>Table33[[#This Row],[08/2024 Rating]]</f>
        <v>3</v>
      </c>
      <c r="E104">
        <f>Table33[[#This Row],[12/2024 Rating]]-Table33[[#This Row],[08/2024 Rating]]</f>
        <v>0</v>
      </c>
    </row>
    <row r="105" spans="1:5">
      <c r="A105" t="s">
        <v>25</v>
      </c>
      <c r="B105" t="s">
        <v>9</v>
      </c>
      <c r="C105">
        <v>1</v>
      </c>
      <c r="D105">
        <f>Table33[[#This Row],[08/2024 Rating]]</f>
        <v>1</v>
      </c>
      <c r="E105">
        <f>Table33[[#This Row],[12/2024 Rating]]-Table33[[#This Row],[08/2024 Rating]]</f>
        <v>0</v>
      </c>
    </row>
    <row r="106" spans="1:5">
      <c r="A106" t="s">
        <v>25</v>
      </c>
      <c r="B106" t="s">
        <v>10</v>
      </c>
      <c r="C106">
        <v>1</v>
      </c>
      <c r="D106">
        <f>Table33[[#This Row],[08/2024 Rating]]</f>
        <v>1</v>
      </c>
      <c r="E106">
        <f>Table33[[#This Row],[12/2024 Rating]]-Table33[[#This Row],[08/2024 Rating]]</f>
        <v>0</v>
      </c>
    </row>
    <row r="107" spans="1:5">
      <c r="A107" t="s">
        <v>25</v>
      </c>
      <c r="B107" t="s">
        <v>11</v>
      </c>
      <c r="C107">
        <v>3</v>
      </c>
      <c r="D107">
        <f>Table33[[#This Row],[08/2024 Rating]]</f>
        <v>3</v>
      </c>
      <c r="E107">
        <f>Table33[[#This Row],[12/2024 Rating]]-Table33[[#This Row],[08/2024 Rating]]</f>
        <v>0</v>
      </c>
    </row>
    <row r="108" spans="1:5">
      <c r="A108" t="s">
        <v>25</v>
      </c>
      <c r="B108" t="s">
        <v>12</v>
      </c>
      <c r="C108">
        <v>3</v>
      </c>
      <c r="D108">
        <f>Table33[[#This Row],[08/2024 Rating]]</f>
        <v>3</v>
      </c>
      <c r="E108">
        <f>Table33[[#This Row],[12/2024 Rating]]-Table33[[#This Row],[08/2024 Rating]]</f>
        <v>0</v>
      </c>
    </row>
    <row r="109" spans="1:5">
      <c r="A109" t="s">
        <v>25</v>
      </c>
      <c r="B109" t="s">
        <v>13</v>
      </c>
      <c r="C109">
        <v>3</v>
      </c>
      <c r="D109">
        <f>Table33[[#This Row],[08/2024 Rating]]</f>
        <v>3</v>
      </c>
      <c r="E109">
        <f>Table33[[#This Row],[12/2024 Rating]]-Table33[[#This Row],[08/2024 Rating]]</f>
        <v>0</v>
      </c>
    </row>
    <row r="110" spans="1:5">
      <c r="A110" t="s">
        <v>25</v>
      </c>
      <c r="B110" t="s">
        <v>14</v>
      </c>
      <c r="C110">
        <v>3</v>
      </c>
      <c r="D110">
        <f>Table33[[#This Row],[08/2024 Rating]]</f>
        <v>3</v>
      </c>
      <c r="E110">
        <f>Table33[[#This Row],[12/2024 Rating]]-Table33[[#This Row],[08/2024 Rating]]</f>
        <v>0</v>
      </c>
    </row>
    <row r="111" spans="1:5">
      <c r="A111" t="s">
        <v>25</v>
      </c>
      <c r="B111" t="s">
        <v>15</v>
      </c>
      <c r="C111">
        <v>3</v>
      </c>
      <c r="D111">
        <f>Table33[[#This Row],[08/2024 Rating]]</f>
        <v>3</v>
      </c>
      <c r="E111">
        <f>Table33[[#This Row],[12/2024 Rating]]-Table33[[#This Row],[08/2024 Rating]]</f>
        <v>0</v>
      </c>
    </row>
    <row r="112" spans="1:5">
      <c r="A112" t="s">
        <v>26</v>
      </c>
      <c r="B112" t="s">
        <v>6</v>
      </c>
      <c r="C112">
        <v>1</v>
      </c>
      <c r="D112">
        <f>Table33[[#This Row],[08/2024 Rating]]</f>
        <v>1</v>
      </c>
      <c r="E112">
        <f>Table33[[#This Row],[12/2024 Rating]]-Table33[[#This Row],[08/2024 Rating]]</f>
        <v>0</v>
      </c>
    </row>
    <row r="113" spans="1:5">
      <c r="A113" t="s">
        <v>26</v>
      </c>
      <c r="B113" t="s">
        <v>7</v>
      </c>
      <c r="C113">
        <v>2</v>
      </c>
      <c r="D113">
        <v>1</v>
      </c>
      <c r="E113" s="7">
        <f>Table33[[#This Row],[12/2024 Rating]]-Table33[[#This Row],[08/2024 Rating]]</f>
        <v>-1</v>
      </c>
    </row>
    <row r="114" spans="1:5">
      <c r="A114" t="s">
        <v>26</v>
      </c>
      <c r="B114" t="s">
        <v>8</v>
      </c>
      <c r="C114">
        <v>2</v>
      </c>
      <c r="D114">
        <v>1</v>
      </c>
      <c r="E114" s="7">
        <f>Table33[[#This Row],[12/2024 Rating]]-Table33[[#This Row],[08/2024 Rating]]</f>
        <v>-1</v>
      </c>
    </row>
    <row r="115" spans="1:5">
      <c r="A115" t="s">
        <v>26</v>
      </c>
      <c r="B115" t="s">
        <v>9</v>
      </c>
      <c r="C115">
        <v>1</v>
      </c>
      <c r="D115">
        <f>Table33[[#This Row],[08/2024 Rating]]</f>
        <v>1</v>
      </c>
      <c r="E115">
        <f>Table33[[#This Row],[12/2024 Rating]]-Table33[[#This Row],[08/2024 Rating]]</f>
        <v>0</v>
      </c>
    </row>
    <row r="116" spans="1:5">
      <c r="A116" t="s">
        <v>26</v>
      </c>
      <c r="B116" t="s">
        <v>10</v>
      </c>
      <c r="C116">
        <v>1</v>
      </c>
      <c r="D116">
        <f>Table33[[#This Row],[08/2024 Rating]]</f>
        <v>1</v>
      </c>
      <c r="E116">
        <f>Table33[[#This Row],[12/2024 Rating]]-Table33[[#This Row],[08/2024 Rating]]</f>
        <v>0</v>
      </c>
    </row>
    <row r="117" spans="1:5">
      <c r="A117" t="s">
        <v>26</v>
      </c>
      <c r="B117" t="s">
        <v>11</v>
      </c>
      <c r="C117">
        <v>2</v>
      </c>
      <c r="D117">
        <v>1</v>
      </c>
      <c r="E117" s="7">
        <f>Table33[[#This Row],[12/2024 Rating]]-Table33[[#This Row],[08/2024 Rating]]</f>
        <v>-1</v>
      </c>
    </row>
    <row r="118" spans="1:5">
      <c r="A118" t="s">
        <v>26</v>
      </c>
      <c r="B118" t="s">
        <v>12</v>
      </c>
      <c r="C118">
        <v>2</v>
      </c>
      <c r="D118">
        <v>1</v>
      </c>
      <c r="E118" s="7">
        <f>Table33[[#This Row],[12/2024 Rating]]-Table33[[#This Row],[08/2024 Rating]]</f>
        <v>-1</v>
      </c>
    </row>
    <row r="119" spans="1:5">
      <c r="A119" t="s">
        <v>26</v>
      </c>
      <c r="B119" t="s">
        <v>13</v>
      </c>
      <c r="C119">
        <v>1</v>
      </c>
      <c r="D119">
        <f>Table33[[#This Row],[08/2024 Rating]]</f>
        <v>1</v>
      </c>
      <c r="E119">
        <f>Table33[[#This Row],[12/2024 Rating]]-Table33[[#This Row],[08/2024 Rating]]</f>
        <v>0</v>
      </c>
    </row>
    <row r="120" spans="1:5">
      <c r="A120" t="s">
        <v>26</v>
      </c>
      <c r="B120" t="s">
        <v>14</v>
      </c>
      <c r="C120">
        <v>2</v>
      </c>
      <c r="D120">
        <v>1</v>
      </c>
      <c r="E120" s="7">
        <f>Table33[[#This Row],[12/2024 Rating]]-Table33[[#This Row],[08/2024 Rating]]</f>
        <v>-1</v>
      </c>
    </row>
    <row r="121" spans="1:5">
      <c r="A121" t="s">
        <v>26</v>
      </c>
      <c r="B121" t="s">
        <v>15</v>
      </c>
      <c r="C121">
        <v>2</v>
      </c>
      <c r="D121">
        <v>1</v>
      </c>
      <c r="E121" s="7">
        <f>Table33[[#This Row],[12/2024 Rating]]-Table33[[#This Row],[08/2024 Rating]]</f>
        <v>-1</v>
      </c>
    </row>
    <row r="122" spans="1:5">
      <c r="A122" t="s">
        <v>27</v>
      </c>
      <c r="B122" t="s">
        <v>6</v>
      </c>
      <c r="C122">
        <v>1</v>
      </c>
      <c r="D122">
        <f>Table33[[#This Row],[08/2024 Rating]]</f>
        <v>1</v>
      </c>
      <c r="E122">
        <f>Table33[[#This Row],[12/2024 Rating]]-Table33[[#This Row],[08/2024 Rating]]</f>
        <v>0</v>
      </c>
    </row>
    <row r="123" spans="1:5">
      <c r="A123" t="s">
        <v>27</v>
      </c>
      <c r="B123" t="s">
        <v>7</v>
      </c>
      <c r="C123">
        <v>3</v>
      </c>
      <c r="D123">
        <f>Table33[[#This Row],[08/2024 Rating]]</f>
        <v>3</v>
      </c>
      <c r="E123">
        <f>Table33[[#This Row],[12/2024 Rating]]-Table33[[#This Row],[08/2024 Rating]]</f>
        <v>0</v>
      </c>
    </row>
    <row r="124" spans="1:5">
      <c r="A124" t="s">
        <v>27</v>
      </c>
      <c r="B124" t="s">
        <v>8</v>
      </c>
      <c r="C124">
        <v>3</v>
      </c>
      <c r="D124">
        <f>Table33[[#This Row],[08/2024 Rating]]</f>
        <v>3</v>
      </c>
      <c r="E124">
        <f>Table33[[#This Row],[12/2024 Rating]]-Table33[[#This Row],[08/2024 Rating]]</f>
        <v>0</v>
      </c>
    </row>
    <row r="125" spans="1:5">
      <c r="A125" t="s">
        <v>27</v>
      </c>
      <c r="B125" t="s">
        <v>9</v>
      </c>
      <c r="C125">
        <v>1</v>
      </c>
      <c r="D125">
        <f>Table33[[#This Row],[08/2024 Rating]]</f>
        <v>1</v>
      </c>
      <c r="E125">
        <f>Table33[[#This Row],[12/2024 Rating]]-Table33[[#This Row],[08/2024 Rating]]</f>
        <v>0</v>
      </c>
    </row>
    <row r="126" spans="1:5">
      <c r="A126" t="s">
        <v>27</v>
      </c>
      <c r="B126" t="s">
        <v>10</v>
      </c>
      <c r="C126">
        <v>1</v>
      </c>
      <c r="D126">
        <f>Table33[[#This Row],[08/2024 Rating]]</f>
        <v>1</v>
      </c>
      <c r="E126">
        <f>Table33[[#This Row],[12/2024 Rating]]-Table33[[#This Row],[08/2024 Rating]]</f>
        <v>0</v>
      </c>
    </row>
    <row r="127" spans="1:5">
      <c r="A127" t="s">
        <v>27</v>
      </c>
      <c r="B127" t="s">
        <v>11</v>
      </c>
      <c r="C127">
        <v>3</v>
      </c>
      <c r="D127">
        <f>Table33[[#This Row],[08/2024 Rating]]</f>
        <v>3</v>
      </c>
      <c r="E127">
        <f>Table33[[#This Row],[12/2024 Rating]]-Table33[[#This Row],[08/2024 Rating]]</f>
        <v>0</v>
      </c>
    </row>
    <row r="128" spans="1:5">
      <c r="A128" t="s">
        <v>27</v>
      </c>
      <c r="B128" t="s">
        <v>12</v>
      </c>
      <c r="C128">
        <v>3</v>
      </c>
      <c r="D128">
        <f>Table33[[#This Row],[08/2024 Rating]]</f>
        <v>3</v>
      </c>
      <c r="E128">
        <f>Table33[[#This Row],[12/2024 Rating]]-Table33[[#This Row],[08/2024 Rating]]</f>
        <v>0</v>
      </c>
    </row>
    <row r="129" spans="1:5">
      <c r="A129" t="s">
        <v>27</v>
      </c>
      <c r="B129" t="s">
        <v>13</v>
      </c>
      <c r="C129">
        <v>3</v>
      </c>
      <c r="D129">
        <f>Table33[[#This Row],[08/2024 Rating]]</f>
        <v>3</v>
      </c>
      <c r="E129">
        <f>Table33[[#This Row],[12/2024 Rating]]-Table33[[#This Row],[08/2024 Rating]]</f>
        <v>0</v>
      </c>
    </row>
    <row r="130" spans="1:5">
      <c r="A130" t="s">
        <v>27</v>
      </c>
      <c r="B130" t="s">
        <v>14</v>
      </c>
      <c r="C130">
        <v>3</v>
      </c>
      <c r="D130">
        <f>Table33[[#This Row],[08/2024 Rating]]</f>
        <v>3</v>
      </c>
      <c r="E130">
        <f>Table33[[#This Row],[12/2024 Rating]]-Table33[[#This Row],[08/2024 Rating]]</f>
        <v>0</v>
      </c>
    </row>
    <row r="131" spans="1:5">
      <c r="A131" t="s">
        <v>27</v>
      </c>
      <c r="B131" t="s">
        <v>15</v>
      </c>
      <c r="C131">
        <v>3</v>
      </c>
      <c r="D131">
        <f>Table33[[#This Row],[08/2024 Rating]]</f>
        <v>3</v>
      </c>
      <c r="E131">
        <f>Table33[[#This Row],[12/2024 Rating]]-Table33[[#This Row],[08/2024 Rating]]</f>
        <v>0</v>
      </c>
    </row>
    <row r="132" spans="1:5">
      <c r="A132" t="s">
        <v>29</v>
      </c>
      <c r="B132" t="s">
        <v>6</v>
      </c>
      <c r="C132">
        <v>1</v>
      </c>
      <c r="D132">
        <f>Table33[[#This Row],[08/2024 Rating]]</f>
        <v>1</v>
      </c>
      <c r="E132">
        <f>Table33[[#This Row],[12/2024 Rating]]-Table33[[#This Row],[08/2024 Rating]]</f>
        <v>0</v>
      </c>
    </row>
    <row r="133" spans="1:5">
      <c r="A133" t="s">
        <v>29</v>
      </c>
      <c r="B133" t="s">
        <v>7</v>
      </c>
      <c r="C133">
        <v>1</v>
      </c>
      <c r="D133">
        <f>Table33[[#This Row],[08/2024 Rating]]</f>
        <v>1</v>
      </c>
      <c r="E133">
        <f>Table33[[#This Row],[12/2024 Rating]]-Table33[[#This Row],[08/2024 Rating]]</f>
        <v>0</v>
      </c>
    </row>
    <row r="134" spans="1:5">
      <c r="A134" t="s">
        <v>29</v>
      </c>
      <c r="B134" t="s">
        <v>8</v>
      </c>
      <c r="C134">
        <v>1</v>
      </c>
      <c r="D134">
        <f>Table33[[#This Row],[08/2024 Rating]]</f>
        <v>1</v>
      </c>
      <c r="E134">
        <f>Table33[[#This Row],[12/2024 Rating]]-Table33[[#This Row],[08/2024 Rating]]</f>
        <v>0</v>
      </c>
    </row>
    <row r="135" spans="1:5">
      <c r="A135" t="s">
        <v>29</v>
      </c>
      <c r="B135" t="s">
        <v>9</v>
      </c>
      <c r="C135">
        <v>1</v>
      </c>
      <c r="D135">
        <f>Table33[[#This Row],[08/2024 Rating]]</f>
        <v>1</v>
      </c>
      <c r="E135">
        <f>Table33[[#This Row],[12/2024 Rating]]-Table33[[#This Row],[08/2024 Rating]]</f>
        <v>0</v>
      </c>
    </row>
    <row r="136" spans="1:5">
      <c r="A136" t="s">
        <v>29</v>
      </c>
      <c r="B136" t="s">
        <v>10</v>
      </c>
      <c r="C136">
        <v>1</v>
      </c>
      <c r="D136">
        <f>Table33[[#This Row],[08/2024 Rating]]</f>
        <v>1</v>
      </c>
      <c r="E136">
        <f>Table33[[#This Row],[12/2024 Rating]]-Table33[[#This Row],[08/2024 Rating]]</f>
        <v>0</v>
      </c>
    </row>
    <row r="137" spans="1:5">
      <c r="A137" t="s">
        <v>29</v>
      </c>
      <c r="B137" t="s">
        <v>11</v>
      </c>
      <c r="C137">
        <v>1</v>
      </c>
      <c r="D137">
        <f>Table33[[#This Row],[08/2024 Rating]]</f>
        <v>1</v>
      </c>
      <c r="E137">
        <f>Table33[[#This Row],[12/2024 Rating]]-Table33[[#This Row],[08/2024 Rating]]</f>
        <v>0</v>
      </c>
    </row>
    <row r="138" spans="1:5">
      <c r="A138" t="s">
        <v>29</v>
      </c>
      <c r="B138" t="s">
        <v>12</v>
      </c>
      <c r="C138">
        <v>1</v>
      </c>
      <c r="D138">
        <f>Table33[[#This Row],[08/2024 Rating]]</f>
        <v>1</v>
      </c>
      <c r="E138">
        <f>Table33[[#This Row],[12/2024 Rating]]-Table33[[#This Row],[08/2024 Rating]]</f>
        <v>0</v>
      </c>
    </row>
    <row r="139" spans="1:5">
      <c r="A139" t="s">
        <v>29</v>
      </c>
      <c r="B139" t="s">
        <v>13</v>
      </c>
      <c r="C139">
        <v>1</v>
      </c>
      <c r="D139">
        <f>Table33[[#This Row],[08/2024 Rating]]</f>
        <v>1</v>
      </c>
      <c r="E139">
        <f>Table33[[#This Row],[12/2024 Rating]]-Table33[[#This Row],[08/2024 Rating]]</f>
        <v>0</v>
      </c>
    </row>
    <row r="140" spans="1:5">
      <c r="A140" t="s">
        <v>29</v>
      </c>
      <c r="B140" t="s">
        <v>14</v>
      </c>
      <c r="C140">
        <v>1</v>
      </c>
      <c r="D140">
        <f>Table33[[#This Row],[08/2024 Rating]]</f>
        <v>1</v>
      </c>
      <c r="E140">
        <f>Table33[[#This Row],[12/2024 Rating]]-Table33[[#This Row],[08/2024 Rating]]</f>
        <v>0</v>
      </c>
    </row>
    <row r="141" spans="1:5">
      <c r="A141" t="s">
        <v>29</v>
      </c>
      <c r="B141" t="s">
        <v>15</v>
      </c>
      <c r="C141">
        <v>1</v>
      </c>
      <c r="D141">
        <f>Table33[[#This Row],[08/2024 Rating]]</f>
        <v>1</v>
      </c>
      <c r="E141">
        <f>Table33[[#This Row],[12/2024 Rating]]-Table33[[#This Row],[08/2024 Rating]]</f>
        <v>0</v>
      </c>
    </row>
  </sheetData>
  <pageMargins left="0.7" right="0.7" top="0.75" bottom="0.75" header="0.3" footer="0.3"/>
  <tableParts count="1">
    <tablePart r:id="rId1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E141"/>
  <sheetViews>
    <sheetView tabSelected="1" topLeftCell="A69" workbookViewId="0">
      <selection activeCell="E3" sqref="E3"/>
    </sheetView>
  </sheetViews>
  <sheetFormatPr defaultRowHeight="14.45"/>
  <cols>
    <col min="1" max="1" width="22.7109375" customWidth="1"/>
    <col min="2" max="2" width="21.42578125" customWidth="1"/>
    <col min="3" max="4" width="15.42578125" customWidth="1"/>
    <col min="5" max="5" width="23.7109375" customWidth="1"/>
  </cols>
  <sheetData>
    <row r="1" spans="1:5">
      <c r="A1" s="3" t="s">
        <v>0</v>
      </c>
      <c r="B1" s="4" t="s">
        <v>1</v>
      </c>
      <c r="C1" s="5" t="s">
        <v>2</v>
      </c>
      <c r="D1" s="4" t="s">
        <v>3</v>
      </c>
      <c r="E1" s="6" t="s">
        <v>4</v>
      </c>
    </row>
    <row r="2" spans="1:5">
      <c r="A2" t="s">
        <v>5</v>
      </c>
      <c r="B2" t="s">
        <v>6</v>
      </c>
      <c r="C2">
        <v>1</v>
      </c>
      <c r="D2">
        <f>Table34[[#This Row],[08/2024 Rating]]</f>
        <v>1</v>
      </c>
      <c r="E2">
        <f>Table34[[#This Row],[12/2024 Rating]]-Table34[[#This Row],[08/2024 Rating]]</f>
        <v>0</v>
      </c>
    </row>
    <row r="3" spans="1:5">
      <c r="A3" t="s">
        <v>5</v>
      </c>
      <c r="B3" t="s">
        <v>7</v>
      </c>
      <c r="C3">
        <v>2</v>
      </c>
      <c r="D3">
        <f>Table34[[#This Row],[08/2024 Rating]]</f>
        <v>2</v>
      </c>
      <c r="E3">
        <f>Table34[[#This Row],[12/2024 Rating]]-Table34[[#This Row],[08/2024 Rating]]</f>
        <v>0</v>
      </c>
    </row>
    <row r="4" spans="1:5">
      <c r="A4" t="s">
        <v>5</v>
      </c>
      <c r="B4" t="s">
        <v>8</v>
      </c>
      <c r="C4">
        <v>1</v>
      </c>
      <c r="D4">
        <f>Table34[[#This Row],[08/2024 Rating]]</f>
        <v>1</v>
      </c>
      <c r="E4">
        <f>Table34[[#This Row],[12/2024 Rating]]-Table34[[#This Row],[08/2024 Rating]]</f>
        <v>0</v>
      </c>
    </row>
    <row r="5" spans="1:5">
      <c r="A5" t="s">
        <v>5</v>
      </c>
      <c r="B5" t="s">
        <v>9</v>
      </c>
      <c r="C5">
        <v>1</v>
      </c>
      <c r="D5">
        <f>Table34[[#This Row],[08/2024 Rating]]</f>
        <v>1</v>
      </c>
      <c r="E5">
        <f>Table34[[#This Row],[12/2024 Rating]]-Table34[[#This Row],[08/2024 Rating]]</f>
        <v>0</v>
      </c>
    </row>
    <row r="6" spans="1:5">
      <c r="A6" t="s">
        <v>5</v>
      </c>
      <c r="B6" t="s">
        <v>10</v>
      </c>
      <c r="C6">
        <v>2</v>
      </c>
      <c r="D6">
        <f>Table34[[#This Row],[08/2024 Rating]]</f>
        <v>2</v>
      </c>
      <c r="E6">
        <f>Table34[[#This Row],[12/2024 Rating]]-Table34[[#This Row],[08/2024 Rating]]</f>
        <v>0</v>
      </c>
    </row>
    <row r="7" spans="1:5">
      <c r="A7" t="s">
        <v>5</v>
      </c>
      <c r="B7" t="s">
        <v>11</v>
      </c>
      <c r="C7">
        <v>2</v>
      </c>
      <c r="D7">
        <f>Table34[[#This Row],[08/2024 Rating]]</f>
        <v>2</v>
      </c>
      <c r="E7">
        <f>Table34[[#This Row],[12/2024 Rating]]-Table34[[#This Row],[08/2024 Rating]]</f>
        <v>0</v>
      </c>
    </row>
    <row r="8" spans="1:5">
      <c r="A8" t="s">
        <v>5</v>
      </c>
      <c r="B8" t="s">
        <v>12</v>
      </c>
      <c r="C8">
        <v>2</v>
      </c>
      <c r="D8">
        <f>Table34[[#This Row],[08/2024 Rating]]</f>
        <v>2</v>
      </c>
      <c r="E8">
        <f>Table34[[#This Row],[12/2024 Rating]]-Table34[[#This Row],[08/2024 Rating]]</f>
        <v>0</v>
      </c>
    </row>
    <row r="9" spans="1:5">
      <c r="A9" t="s">
        <v>5</v>
      </c>
      <c r="B9" t="s">
        <v>13</v>
      </c>
      <c r="C9">
        <v>2</v>
      </c>
      <c r="D9">
        <f>Table34[[#This Row],[08/2024 Rating]]</f>
        <v>2</v>
      </c>
      <c r="E9">
        <f>Table34[[#This Row],[12/2024 Rating]]-Table34[[#This Row],[08/2024 Rating]]</f>
        <v>0</v>
      </c>
    </row>
    <row r="10" spans="1:5">
      <c r="A10" t="s">
        <v>5</v>
      </c>
      <c r="B10" t="s">
        <v>14</v>
      </c>
      <c r="C10">
        <v>2</v>
      </c>
      <c r="D10">
        <f>Table34[[#This Row],[08/2024 Rating]]</f>
        <v>2</v>
      </c>
      <c r="E10">
        <f>Table34[[#This Row],[12/2024 Rating]]-Table34[[#This Row],[08/2024 Rating]]</f>
        <v>0</v>
      </c>
    </row>
    <row r="11" spans="1:5">
      <c r="A11" t="s">
        <v>5</v>
      </c>
      <c r="B11" t="s">
        <v>15</v>
      </c>
      <c r="C11">
        <v>2</v>
      </c>
      <c r="D11">
        <f>Table34[[#This Row],[08/2024 Rating]]</f>
        <v>2</v>
      </c>
      <c r="E11">
        <f>Table34[[#This Row],[12/2024 Rating]]-Table34[[#This Row],[08/2024 Rating]]</f>
        <v>0</v>
      </c>
    </row>
    <row r="12" spans="1:5">
      <c r="A12" t="s">
        <v>16</v>
      </c>
      <c r="B12" t="s">
        <v>6</v>
      </c>
      <c r="C12">
        <v>1</v>
      </c>
      <c r="D12">
        <f>Table34[[#This Row],[08/2024 Rating]]</f>
        <v>1</v>
      </c>
      <c r="E12">
        <f>Table34[[#This Row],[12/2024 Rating]]-Table34[[#This Row],[08/2024 Rating]]</f>
        <v>0</v>
      </c>
    </row>
    <row r="13" spans="1:5">
      <c r="A13" t="s">
        <v>16</v>
      </c>
      <c r="B13" t="s">
        <v>7</v>
      </c>
      <c r="C13">
        <v>3</v>
      </c>
      <c r="D13">
        <f>Table34[[#This Row],[08/2024 Rating]]</f>
        <v>3</v>
      </c>
      <c r="E13">
        <f>Table34[[#This Row],[12/2024 Rating]]-Table34[[#This Row],[08/2024 Rating]]</f>
        <v>0</v>
      </c>
    </row>
    <row r="14" spans="1:5">
      <c r="A14" t="s">
        <v>16</v>
      </c>
      <c r="B14" t="s">
        <v>8</v>
      </c>
      <c r="C14">
        <v>1</v>
      </c>
      <c r="D14">
        <f>Table34[[#This Row],[08/2024 Rating]]</f>
        <v>1</v>
      </c>
      <c r="E14">
        <f>Table34[[#This Row],[12/2024 Rating]]-Table34[[#This Row],[08/2024 Rating]]</f>
        <v>0</v>
      </c>
    </row>
    <row r="15" spans="1:5">
      <c r="A15" t="s">
        <v>16</v>
      </c>
      <c r="B15" t="s">
        <v>9</v>
      </c>
      <c r="C15">
        <v>1</v>
      </c>
      <c r="D15">
        <f>Table34[[#This Row],[08/2024 Rating]]</f>
        <v>1</v>
      </c>
      <c r="E15">
        <f>Table34[[#This Row],[12/2024 Rating]]-Table34[[#This Row],[08/2024 Rating]]</f>
        <v>0</v>
      </c>
    </row>
    <row r="16" spans="1:5">
      <c r="A16" t="s">
        <v>16</v>
      </c>
      <c r="B16" t="s">
        <v>10</v>
      </c>
      <c r="C16">
        <v>3</v>
      </c>
      <c r="D16">
        <f>Table34[[#This Row],[08/2024 Rating]]</f>
        <v>3</v>
      </c>
      <c r="E16">
        <f>Table34[[#This Row],[12/2024 Rating]]-Table34[[#This Row],[08/2024 Rating]]</f>
        <v>0</v>
      </c>
    </row>
    <row r="17" spans="1:5">
      <c r="A17" t="s">
        <v>16</v>
      </c>
      <c r="B17" t="s">
        <v>11</v>
      </c>
      <c r="C17">
        <v>3</v>
      </c>
      <c r="D17">
        <f>Table34[[#This Row],[08/2024 Rating]]</f>
        <v>3</v>
      </c>
      <c r="E17">
        <f>Table34[[#This Row],[12/2024 Rating]]-Table34[[#This Row],[08/2024 Rating]]</f>
        <v>0</v>
      </c>
    </row>
    <row r="18" spans="1:5">
      <c r="A18" t="s">
        <v>16</v>
      </c>
      <c r="B18" t="s">
        <v>12</v>
      </c>
      <c r="C18">
        <v>3</v>
      </c>
      <c r="D18">
        <f>Table34[[#This Row],[08/2024 Rating]]</f>
        <v>3</v>
      </c>
      <c r="E18">
        <f>Table34[[#This Row],[12/2024 Rating]]-Table34[[#This Row],[08/2024 Rating]]</f>
        <v>0</v>
      </c>
    </row>
    <row r="19" spans="1:5">
      <c r="A19" t="s">
        <v>16</v>
      </c>
      <c r="B19" t="s">
        <v>13</v>
      </c>
      <c r="C19">
        <v>3</v>
      </c>
      <c r="D19">
        <f>Table34[[#This Row],[08/2024 Rating]]</f>
        <v>3</v>
      </c>
      <c r="E19">
        <f>Table34[[#This Row],[12/2024 Rating]]-Table34[[#This Row],[08/2024 Rating]]</f>
        <v>0</v>
      </c>
    </row>
    <row r="20" spans="1:5">
      <c r="A20" t="s">
        <v>16</v>
      </c>
      <c r="B20" t="s">
        <v>14</v>
      </c>
      <c r="C20">
        <v>3</v>
      </c>
      <c r="D20">
        <f>Table34[[#This Row],[08/2024 Rating]]</f>
        <v>3</v>
      </c>
      <c r="E20">
        <f>Table34[[#This Row],[12/2024 Rating]]-Table34[[#This Row],[08/2024 Rating]]</f>
        <v>0</v>
      </c>
    </row>
    <row r="21" spans="1:5">
      <c r="A21" t="s">
        <v>16</v>
      </c>
      <c r="B21" t="s">
        <v>15</v>
      </c>
      <c r="C21">
        <v>3</v>
      </c>
      <c r="D21">
        <f>Table34[[#This Row],[08/2024 Rating]]</f>
        <v>3</v>
      </c>
      <c r="E21">
        <f>Table34[[#This Row],[12/2024 Rating]]-Table34[[#This Row],[08/2024 Rating]]</f>
        <v>0</v>
      </c>
    </row>
    <row r="22" spans="1:5">
      <c r="A22" t="s">
        <v>17</v>
      </c>
      <c r="B22" t="s">
        <v>6</v>
      </c>
      <c r="C22">
        <v>2</v>
      </c>
      <c r="D22">
        <f>Table34[[#This Row],[08/2024 Rating]]</f>
        <v>2</v>
      </c>
      <c r="E22">
        <f>Table34[[#This Row],[12/2024 Rating]]-Table34[[#This Row],[08/2024 Rating]]</f>
        <v>0</v>
      </c>
    </row>
    <row r="23" spans="1:5">
      <c r="A23" t="s">
        <v>17</v>
      </c>
      <c r="B23" t="s">
        <v>7</v>
      </c>
      <c r="C23">
        <v>3</v>
      </c>
      <c r="D23">
        <f>Table34[[#This Row],[08/2024 Rating]]</f>
        <v>3</v>
      </c>
      <c r="E23">
        <f>Table34[[#This Row],[12/2024 Rating]]-Table34[[#This Row],[08/2024 Rating]]</f>
        <v>0</v>
      </c>
    </row>
    <row r="24" spans="1:5">
      <c r="A24" t="s">
        <v>17</v>
      </c>
      <c r="B24" t="s">
        <v>8</v>
      </c>
      <c r="C24">
        <v>1</v>
      </c>
      <c r="D24">
        <f>Table34[[#This Row],[08/2024 Rating]]</f>
        <v>1</v>
      </c>
      <c r="E24">
        <f>Table34[[#This Row],[12/2024 Rating]]-Table34[[#This Row],[08/2024 Rating]]</f>
        <v>0</v>
      </c>
    </row>
    <row r="25" spans="1:5">
      <c r="A25" t="s">
        <v>17</v>
      </c>
      <c r="B25" t="s">
        <v>9</v>
      </c>
      <c r="C25">
        <v>1</v>
      </c>
      <c r="D25">
        <f>Table34[[#This Row],[08/2024 Rating]]</f>
        <v>1</v>
      </c>
      <c r="E25">
        <f>Table34[[#This Row],[12/2024 Rating]]-Table34[[#This Row],[08/2024 Rating]]</f>
        <v>0</v>
      </c>
    </row>
    <row r="26" spans="1:5">
      <c r="A26" t="s">
        <v>17</v>
      </c>
      <c r="B26" t="s">
        <v>10</v>
      </c>
      <c r="C26">
        <v>3</v>
      </c>
      <c r="D26">
        <f>Table34[[#This Row],[08/2024 Rating]]</f>
        <v>3</v>
      </c>
      <c r="E26">
        <f>Table34[[#This Row],[12/2024 Rating]]-Table34[[#This Row],[08/2024 Rating]]</f>
        <v>0</v>
      </c>
    </row>
    <row r="27" spans="1:5">
      <c r="A27" t="s">
        <v>17</v>
      </c>
      <c r="B27" t="s">
        <v>11</v>
      </c>
      <c r="C27">
        <v>3</v>
      </c>
      <c r="D27">
        <f>Table34[[#This Row],[08/2024 Rating]]</f>
        <v>3</v>
      </c>
      <c r="E27">
        <f>Table34[[#This Row],[12/2024 Rating]]-Table34[[#This Row],[08/2024 Rating]]</f>
        <v>0</v>
      </c>
    </row>
    <row r="28" spans="1:5">
      <c r="A28" t="s">
        <v>17</v>
      </c>
      <c r="B28" t="s">
        <v>12</v>
      </c>
      <c r="C28">
        <v>3</v>
      </c>
      <c r="D28">
        <f>Table34[[#This Row],[08/2024 Rating]]</f>
        <v>3</v>
      </c>
      <c r="E28">
        <f>Table34[[#This Row],[12/2024 Rating]]-Table34[[#This Row],[08/2024 Rating]]</f>
        <v>0</v>
      </c>
    </row>
    <row r="29" spans="1:5">
      <c r="A29" t="s">
        <v>17</v>
      </c>
      <c r="B29" t="s">
        <v>13</v>
      </c>
      <c r="C29">
        <v>3</v>
      </c>
      <c r="D29">
        <f>Table34[[#This Row],[08/2024 Rating]]</f>
        <v>3</v>
      </c>
      <c r="E29">
        <f>Table34[[#This Row],[12/2024 Rating]]-Table34[[#This Row],[08/2024 Rating]]</f>
        <v>0</v>
      </c>
    </row>
    <row r="30" spans="1:5">
      <c r="A30" t="s">
        <v>17</v>
      </c>
      <c r="B30" t="s">
        <v>14</v>
      </c>
      <c r="C30">
        <v>3</v>
      </c>
      <c r="D30">
        <f>Table34[[#This Row],[08/2024 Rating]]</f>
        <v>3</v>
      </c>
      <c r="E30">
        <f>Table34[[#This Row],[12/2024 Rating]]-Table34[[#This Row],[08/2024 Rating]]</f>
        <v>0</v>
      </c>
    </row>
    <row r="31" spans="1:5">
      <c r="A31" t="s">
        <v>17</v>
      </c>
      <c r="B31" t="s">
        <v>15</v>
      </c>
      <c r="C31">
        <v>3</v>
      </c>
      <c r="D31">
        <f>Table34[[#This Row],[08/2024 Rating]]</f>
        <v>3</v>
      </c>
      <c r="E31">
        <f>Table34[[#This Row],[12/2024 Rating]]-Table34[[#This Row],[08/2024 Rating]]</f>
        <v>0</v>
      </c>
    </row>
    <row r="32" spans="1:5">
      <c r="A32" t="s">
        <v>18</v>
      </c>
      <c r="B32" t="s">
        <v>6</v>
      </c>
      <c r="C32">
        <v>3</v>
      </c>
      <c r="D32">
        <f>Table34[[#This Row],[08/2024 Rating]]</f>
        <v>3</v>
      </c>
      <c r="E32">
        <f>Table34[[#This Row],[12/2024 Rating]]-Table34[[#This Row],[08/2024 Rating]]</f>
        <v>0</v>
      </c>
    </row>
    <row r="33" spans="1:5">
      <c r="A33" t="s">
        <v>18</v>
      </c>
      <c r="B33" t="s">
        <v>7</v>
      </c>
      <c r="C33">
        <v>3</v>
      </c>
      <c r="D33">
        <f>Table34[[#This Row],[08/2024 Rating]]</f>
        <v>3</v>
      </c>
      <c r="E33">
        <f>Table34[[#This Row],[12/2024 Rating]]-Table34[[#This Row],[08/2024 Rating]]</f>
        <v>0</v>
      </c>
    </row>
    <row r="34" spans="1:5">
      <c r="A34" t="s">
        <v>18</v>
      </c>
      <c r="B34" t="s">
        <v>8</v>
      </c>
      <c r="C34">
        <v>3</v>
      </c>
      <c r="D34">
        <f>Table34[[#This Row],[08/2024 Rating]]</f>
        <v>3</v>
      </c>
      <c r="E34">
        <f>Table34[[#This Row],[12/2024 Rating]]-Table34[[#This Row],[08/2024 Rating]]</f>
        <v>0</v>
      </c>
    </row>
    <row r="35" spans="1:5">
      <c r="A35" t="s">
        <v>18</v>
      </c>
      <c r="B35" t="s">
        <v>9</v>
      </c>
      <c r="C35">
        <v>3</v>
      </c>
      <c r="D35">
        <f>Table34[[#This Row],[08/2024 Rating]]</f>
        <v>3</v>
      </c>
      <c r="E35">
        <f>Table34[[#This Row],[12/2024 Rating]]-Table34[[#This Row],[08/2024 Rating]]</f>
        <v>0</v>
      </c>
    </row>
    <row r="36" spans="1:5">
      <c r="A36" t="s">
        <v>18</v>
      </c>
      <c r="B36" t="s">
        <v>10</v>
      </c>
      <c r="C36">
        <v>3</v>
      </c>
      <c r="D36">
        <f>Table34[[#This Row],[08/2024 Rating]]</f>
        <v>3</v>
      </c>
      <c r="E36">
        <f>Table34[[#This Row],[12/2024 Rating]]-Table34[[#This Row],[08/2024 Rating]]</f>
        <v>0</v>
      </c>
    </row>
    <row r="37" spans="1:5">
      <c r="A37" t="s">
        <v>18</v>
      </c>
      <c r="B37" t="s">
        <v>11</v>
      </c>
      <c r="C37">
        <v>3</v>
      </c>
      <c r="D37">
        <f>Table34[[#This Row],[08/2024 Rating]]</f>
        <v>3</v>
      </c>
      <c r="E37">
        <f>Table34[[#This Row],[12/2024 Rating]]-Table34[[#This Row],[08/2024 Rating]]</f>
        <v>0</v>
      </c>
    </row>
    <row r="38" spans="1:5">
      <c r="A38" t="s">
        <v>18</v>
      </c>
      <c r="B38" t="s">
        <v>12</v>
      </c>
      <c r="C38">
        <v>3</v>
      </c>
      <c r="D38">
        <f>Table34[[#This Row],[08/2024 Rating]]</f>
        <v>3</v>
      </c>
      <c r="E38">
        <f>Table34[[#This Row],[12/2024 Rating]]-Table34[[#This Row],[08/2024 Rating]]</f>
        <v>0</v>
      </c>
    </row>
    <row r="39" spans="1:5">
      <c r="A39" t="s">
        <v>18</v>
      </c>
      <c r="B39" t="s">
        <v>13</v>
      </c>
      <c r="C39">
        <v>3</v>
      </c>
      <c r="D39">
        <f>Table34[[#This Row],[08/2024 Rating]]</f>
        <v>3</v>
      </c>
      <c r="E39">
        <f>Table34[[#This Row],[12/2024 Rating]]-Table34[[#This Row],[08/2024 Rating]]</f>
        <v>0</v>
      </c>
    </row>
    <row r="40" spans="1:5">
      <c r="A40" t="s">
        <v>18</v>
      </c>
      <c r="B40" t="s">
        <v>14</v>
      </c>
      <c r="C40">
        <v>3</v>
      </c>
      <c r="D40">
        <f>Table34[[#This Row],[08/2024 Rating]]</f>
        <v>3</v>
      </c>
      <c r="E40">
        <f>Table34[[#This Row],[12/2024 Rating]]-Table34[[#This Row],[08/2024 Rating]]</f>
        <v>0</v>
      </c>
    </row>
    <row r="41" spans="1:5">
      <c r="A41" t="s">
        <v>18</v>
      </c>
      <c r="B41" t="s">
        <v>15</v>
      </c>
      <c r="C41">
        <v>3</v>
      </c>
      <c r="D41">
        <f>Table34[[#This Row],[08/2024 Rating]]</f>
        <v>3</v>
      </c>
      <c r="E41">
        <f>Table34[[#This Row],[12/2024 Rating]]-Table34[[#This Row],[08/2024 Rating]]</f>
        <v>0</v>
      </c>
    </row>
    <row r="42" spans="1:5">
      <c r="A42" t="s">
        <v>19</v>
      </c>
      <c r="B42" t="s">
        <v>6</v>
      </c>
      <c r="C42">
        <v>3</v>
      </c>
      <c r="D42">
        <f>Table34[[#This Row],[08/2024 Rating]]</f>
        <v>3</v>
      </c>
      <c r="E42">
        <f>Table34[[#This Row],[12/2024 Rating]]-Table34[[#This Row],[08/2024 Rating]]</f>
        <v>0</v>
      </c>
    </row>
    <row r="43" spans="1:5">
      <c r="A43" t="s">
        <v>19</v>
      </c>
      <c r="B43" t="s">
        <v>7</v>
      </c>
      <c r="C43">
        <v>3</v>
      </c>
      <c r="D43">
        <f>Table34[[#This Row],[08/2024 Rating]]</f>
        <v>3</v>
      </c>
      <c r="E43">
        <f>Table34[[#This Row],[12/2024 Rating]]-Table34[[#This Row],[08/2024 Rating]]</f>
        <v>0</v>
      </c>
    </row>
    <row r="44" spans="1:5">
      <c r="A44" t="s">
        <v>19</v>
      </c>
      <c r="B44" t="s">
        <v>8</v>
      </c>
      <c r="C44">
        <v>3</v>
      </c>
      <c r="D44">
        <f>Table34[[#This Row],[08/2024 Rating]]</f>
        <v>3</v>
      </c>
      <c r="E44">
        <f>Table34[[#This Row],[12/2024 Rating]]-Table34[[#This Row],[08/2024 Rating]]</f>
        <v>0</v>
      </c>
    </row>
    <row r="45" spans="1:5">
      <c r="A45" t="s">
        <v>19</v>
      </c>
      <c r="B45" t="s">
        <v>9</v>
      </c>
      <c r="C45">
        <v>3</v>
      </c>
      <c r="D45">
        <f>Table34[[#This Row],[08/2024 Rating]]</f>
        <v>3</v>
      </c>
      <c r="E45">
        <f>Table34[[#This Row],[12/2024 Rating]]-Table34[[#This Row],[08/2024 Rating]]</f>
        <v>0</v>
      </c>
    </row>
    <row r="46" spans="1:5">
      <c r="A46" t="s">
        <v>19</v>
      </c>
      <c r="B46" t="s">
        <v>10</v>
      </c>
      <c r="C46">
        <v>3</v>
      </c>
      <c r="D46">
        <f>Table34[[#This Row],[08/2024 Rating]]</f>
        <v>3</v>
      </c>
      <c r="E46">
        <f>Table34[[#This Row],[12/2024 Rating]]-Table34[[#This Row],[08/2024 Rating]]</f>
        <v>0</v>
      </c>
    </row>
    <row r="47" spans="1:5">
      <c r="A47" t="s">
        <v>19</v>
      </c>
      <c r="B47" t="s">
        <v>11</v>
      </c>
      <c r="C47">
        <v>3</v>
      </c>
      <c r="D47">
        <f>Table34[[#This Row],[08/2024 Rating]]</f>
        <v>3</v>
      </c>
      <c r="E47">
        <f>Table34[[#This Row],[12/2024 Rating]]-Table34[[#This Row],[08/2024 Rating]]</f>
        <v>0</v>
      </c>
    </row>
    <row r="48" spans="1:5">
      <c r="A48" t="s">
        <v>19</v>
      </c>
      <c r="B48" t="s">
        <v>12</v>
      </c>
      <c r="C48">
        <v>3</v>
      </c>
      <c r="D48">
        <f>Table34[[#This Row],[08/2024 Rating]]</f>
        <v>3</v>
      </c>
      <c r="E48">
        <f>Table34[[#This Row],[12/2024 Rating]]-Table34[[#This Row],[08/2024 Rating]]</f>
        <v>0</v>
      </c>
    </row>
    <row r="49" spans="1:5">
      <c r="A49" t="s">
        <v>19</v>
      </c>
      <c r="B49" t="s">
        <v>13</v>
      </c>
      <c r="C49">
        <v>3</v>
      </c>
      <c r="D49">
        <f>Table34[[#This Row],[08/2024 Rating]]</f>
        <v>3</v>
      </c>
      <c r="E49">
        <f>Table34[[#This Row],[12/2024 Rating]]-Table34[[#This Row],[08/2024 Rating]]</f>
        <v>0</v>
      </c>
    </row>
    <row r="50" spans="1:5">
      <c r="A50" t="s">
        <v>19</v>
      </c>
      <c r="B50" t="s">
        <v>14</v>
      </c>
      <c r="C50">
        <v>3</v>
      </c>
      <c r="D50">
        <f>Table34[[#This Row],[08/2024 Rating]]</f>
        <v>3</v>
      </c>
      <c r="E50">
        <f>Table34[[#This Row],[12/2024 Rating]]-Table34[[#This Row],[08/2024 Rating]]</f>
        <v>0</v>
      </c>
    </row>
    <row r="51" spans="1:5">
      <c r="A51" t="s">
        <v>19</v>
      </c>
      <c r="B51" t="s">
        <v>15</v>
      </c>
      <c r="C51">
        <v>3</v>
      </c>
      <c r="D51">
        <f>Table34[[#This Row],[08/2024 Rating]]</f>
        <v>3</v>
      </c>
      <c r="E51">
        <f>Table34[[#This Row],[12/2024 Rating]]-Table34[[#This Row],[08/2024 Rating]]</f>
        <v>0</v>
      </c>
    </row>
    <row r="52" spans="1:5">
      <c r="A52" t="s">
        <v>20</v>
      </c>
      <c r="B52" t="s">
        <v>6</v>
      </c>
      <c r="C52">
        <v>3</v>
      </c>
      <c r="D52">
        <f>Table34[[#This Row],[08/2024 Rating]]</f>
        <v>3</v>
      </c>
      <c r="E52">
        <f>Table34[[#This Row],[12/2024 Rating]]-Table34[[#This Row],[08/2024 Rating]]</f>
        <v>0</v>
      </c>
    </row>
    <row r="53" spans="1:5">
      <c r="A53" t="s">
        <v>20</v>
      </c>
      <c r="B53" t="s">
        <v>7</v>
      </c>
      <c r="C53">
        <v>3</v>
      </c>
      <c r="D53">
        <f>Table34[[#This Row],[08/2024 Rating]]</f>
        <v>3</v>
      </c>
      <c r="E53">
        <f>Table34[[#This Row],[12/2024 Rating]]-Table34[[#This Row],[08/2024 Rating]]</f>
        <v>0</v>
      </c>
    </row>
    <row r="54" spans="1:5">
      <c r="A54" t="s">
        <v>20</v>
      </c>
      <c r="B54" t="s">
        <v>8</v>
      </c>
      <c r="C54">
        <v>1</v>
      </c>
      <c r="D54">
        <f>Table34[[#This Row],[08/2024 Rating]]</f>
        <v>1</v>
      </c>
      <c r="E54">
        <f>Table34[[#This Row],[12/2024 Rating]]-Table34[[#This Row],[08/2024 Rating]]</f>
        <v>0</v>
      </c>
    </row>
    <row r="55" spans="1:5">
      <c r="A55" t="s">
        <v>20</v>
      </c>
      <c r="B55" t="s">
        <v>9</v>
      </c>
      <c r="C55">
        <v>1</v>
      </c>
      <c r="D55">
        <f>Table34[[#This Row],[08/2024 Rating]]</f>
        <v>1</v>
      </c>
      <c r="E55">
        <f>Table34[[#This Row],[12/2024 Rating]]-Table34[[#This Row],[08/2024 Rating]]</f>
        <v>0</v>
      </c>
    </row>
    <row r="56" spans="1:5">
      <c r="A56" t="s">
        <v>20</v>
      </c>
      <c r="B56" t="s">
        <v>10</v>
      </c>
      <c r="C56">
        <v>3</v>
      </c>
      <c r="D56">
        <f>Table34[[#This Row],[08/2024 Rating]]</f>
        <v>3</v>
      </c>
      <c r="E56">
        <f>Table34[[#This Row],[12/2024 Rating]]-Table34[[#This Row],[08/2024 Rating]]</f>
        <v>0</v>
      </c>
    </row>
    <row r="57" spans="1:5">
      <c r="A57" t="s">
        <v>20</v>
      </c>
      <c r="B57" t="s">
        <v>11</v>
      </c>
      <c r="C57">
        <v>3</v>
      </c>
      <c r="D57">
        <f>Table34[[#This Row],[08/2024 Rating]]</f>
        <v>3</v>
      </c>
      <c r="E57">
        <f>Table34[[#This Row],[12/2024 Rating]]-Table34[[#This Row],[08/2024 Rating]]</f>
        <v>0</v>
      </c>
    </row>
    <row r="58" spans="1:5">
      <c r="A58" t="s">
        <v>20</v>
      </c>
      <c r="B58" t="s">
        <v>12</v>
      </c>
      <c r="C58">
        <v>3</v>
      </c>
      <c r="D58">
        <f>Table34[[#This Row],[08/2024 Rating]]</f>
        <v>3</v>
      </c>
      <c r="E58">
        <f>Table34[[#This Row],[12/2024 Rating]]-Table34[[#This Row],[08/2024 Rating]]</f>
        <v>0</v>
      </c>
    </row>
    <row r="59" spans="1:5">
      <c r="A59" t="s">
        <v>20</v>
      </c>
      <c r="B59" t="s">
        <v>13</v>
      </c>
      <c r="C59">
        <v>3</v>
      </c>
      <c r="D59">
        <f>Table34[[#This Row],[08/2024 Rating]]</f>
        <v>3</v>
      </c>
      <c r="E59">
        <f>Table34[[#This Row],[12/2024 Rating]]-Table34[[#This Row],[08/2024 Rating]]</f>
        <v>0</v>
      </c>
    </row>
    <row r="60" spans="1:5">
      <c r="A60" t="s">
        <v>20</v>
      </c>
      <c r="B60" t="s">
        <v>14</v>
      </c>
      <c r="C60">
        <v>3</v>
      </c>
      <c r="D60">
        <f>Table34[[#This Row],[08/2024 Rating]]</f>
        <v>3</v>
      </c>
      <c r="E60">
        <f>Table34[[#This Row],[12/2024 Rating]]-Table34[[#This Row],[08/2024 Rating]]</f>
        <v>0</v>
      </c>
    </row>
    <row r="61" spans="1:5">
      <c r="A61" t="s">
        <v>20</v>
      </c>
      <c r="B61" t="s">
        <v>15</v>
      </c>
      <c r="C61">
        <v>3</v>
      </c>
      <c r="D61">
        <f>Table34[[#This Row],[08/2024 Rating]]</f>
        <v>3</v>
      </c>
      <c r="E61">
        <f>Table34[[#This Row],[12/2024 Rating]]-Table34[[#This Row],[08/2024 Rating]]</f>
        <v>0</v>
      </c>
    </row>
    <row r="62" spans="1:5">
      <c r="A62" t="s">
        <v>21</v>
      </c>
      <c r="B62" t="s">
        <v>6</v>
      </c>
      <c r="C62">
        <v>3</v>
      </c>
      <c r="D62">
        <f>Table34[[#This Row],[08/2024 Rating]]</f>
        <v>3</v>
      </c>
      <c r="E62">
        <f>Table34[[#This Row],[12/2024 Rating]]-Table34[[#This Row],[08/2024 Rating]]</f>
        <v>0</v>
      </c>
    </row>
    <row r="63" spans="1:5">
      <c r="A63" t="s">
        <v>21</v>
      </c>
      <c r="B63" t="s">
        <v>7</v>
      </c>
      <c r="C63">
        <v>3</v>
      </c>
      <c r="D63">
        <f>Table34[[#This Row],[08/2024 Rating]]</f>
        <v>3</v>
      </c>
      <c r="E63">
        <f>Table34[[#This Row],[12/2024 Rating]]-Table34[[#This Row],[08/2024 Rating]]</f>
        <v>0</v>
      </c>
    </row>
    <row r="64" spans="1:5">
      <c r="A64" t="s">
        <v>21</v>
      </c>
      <c r="B64" t="s">
        <v>8</v>
      </c>
      <c r="C64">
        <v>3</v>
      </c>
      <c r="D64">
        <f>Table34[[#This Row],[08/2024 Rating]]</f>
        <v>3</v>
      </c>
      <c r="E64">
        <f>Table34[[#This Row],[12/2024 Rating]]-Table34[[#This Row],[08/2024 Rating]]</f>
        <v>0</v>
      </c>
    </row>
    <row r="65" spans="1:5">
      <c r="A65" t="s">
        <v>21</v>
      </c>
      <c r="B65" t="s">
        <v>9</v>
      </c>
      <c r="C65">
        <v>1</v>
      </c>
      <c r="D65">
        <f>Table34[[#This Row],[08/2024 Rating]]</f>
        <v>1</v>
      </c>
      <c r="E65">
        <f>Table34[[#This Row],[12/2024 Rating]]-Table34[[#This Row],[08/2024 Rating]]</f>
        <v>0</v>
      </c>
    </row>
    <row r="66" spans="1:5">
      <c r="A66" t="s">
        <v>21</v>
      </c>
      <c r="B66" t="s">
        <v>10</v>
      </c>
      <c r="C66">
        <v>2</v>
      </c>
      <c r="D66">
        <f>Table34[[#This Row],[08/2024 Rating]]</f>
        <v>2</v>
      </c>
      <c r="E66">
        <f>Table34[[#This Row],[12/2024 Rating]]-Table34[[#This Row],[08/2024 Rating]]</f>
        <v>0</v>
      </c>
    </row>
    <row r="67" spans="1:5">
      <c r="A67" t="s">
        <v>21</v>
      </c>
      <c r="B67" t="s">
        <v>11</v>
      </c>
      <c r="C67">
        <v>2</v>
      </c>
      <c r="D67">
        <f>Table34[[#This Row],[08/2024 Rating]]</f>
        <v>2</v>
      </c>
      <c r="E67">
        <f>Table34[[#This Row],[12/2024 Rating]]-Table34[[#This Row],[08/2024 Rating]]</f>
        <v>0</v>
      </c>
    </row>
    <row r="68" spans="1:5">
      <c r="A68" t="s">
        <v>21</v>
      </c>
      <c r="B68" t="s">
        <v>12</v>
      </c>
      <c r="C68">
        <v>2</v>
      </c>
      <c r="D68">
        <f>Table34[[#This Row],[08/2024 Rating]]</f>
        <v>2</v>
      </c>
      <c r="E68">
        <f>Table34[[#This Row],[12/2024 Rating]]-Table34[[#This Row],[08/2024 Rating]]</f>
        <v>0</v>
      </c>
    </row>
    <row r="69" spans="1:5">
      <c r="A69" t="s">
        <v>21</v>
      </c>
      <c r="B69" t="s">
        <v>13</v>
      </c>
      <c r="C69">
        <v>2</v>
      </c>
      <c r="D69">
        <f>Table34[[#This Row],[08/2024 Rating]]</f>
        <v>2</v>
      </c>
      <c r="E69">
        <f>Table34[[#This Row],[12/2024 Rating]]-Table34[[#This Row],[08/2024 Rating]]</f>
        <v>0</v>
      </c>
    </row>
    <row r="70" spans="1:5">
      <c r="A70" t="s">
        <v>21</v>
      </c>
      <c r="B70" t="s">
        <v>14</v>
      </c>
      <c r="C70">
        <v>2</v>
      </c>
      <c r="D70">
        <f>Table34[[#This Row],[08/2024 Rating]]</f>
        <v>2</v>
      </c>
      <c r="E70">
        <f>Table34[[#This Row],[12/2024 Rating]]-Table34[[#This Row],[08/2024 Rating]]</f>
        <v>0</v>
      </c>
    </row>
    <row r="71" spans="1:5">
      <c r="A71" t="s">
        <v>21</v>
      </c>
      <c r="B71" t="s">
        <v>15</v>
      </c>
      <c r="C71">
        <v>2</v>
      </c>
      <c r="D71">
        <f>Table34[[#This Row],[08/2024 Rating]]</f>
        <v>2</v>
      </c>
      <c r="E71">
        <f>Table34[[#This Row],[12/2024 Rating]]-Table34[[#This Row],[08/2024 Rating]]</f>
        <v>0</v>
      </c>
    </row>
    <row r="72" spans="1:5">
      <c r="A72" t="s">
        <v>22</v>
      </c>
      <c r="B72" t="s">
        <v>6</v>
      </c>
      <c r="C72">
        <v>3</v>
      </c>
      <c r="D72">
        <f>Table34[[#This Row],[08/2024 Rating]]</f>
        <v>3</v>
      </c>
      <c r="E72">
        <f>Table34[[#This Row],[12/2024 Rating]]-Table34[[#This Row],[08/2024 Rating]]</f>
        <v>0</v>
      </c>
    </row>
    <row r="73" spans="1:5">
      <c r="A73" t="s">
        <v>22</v>
      </c>
      <c r="B73" t="s">
        <v>7</v>
      </c>
      <c r="C73">
        <v>3</v>
      </c>
      <c r="D73">
        <f>Table34[[#This Row],[08/2024 Rating]]</f>
        <v>3</v>
      </c>
      <c r="E73">
        <f>Table34[[#This Row],[12/2024 Rating]]-Table34[[#This Row],[08/2024 Rating]]</f>
        <v>0</v>
      </c>
    </row>
    <row r="74" spans="1:5">
      <c r="A74" t="s">
        <v>22</v>
      </c>
      <c r="B74" t="s">
        <v>8</v>
      </c>
      <c r="C74">
        <v>3</v>
      </c>
      <c r="D74">
        <f>Table34[[#This Row],[08/2024 Rating]]</f>
        <v>3</v>
      </c>
      <c r="E74">
        <f>Table34[[#This Row],[12/2024 Rating]]-Table34[[#This Row],[08/2024 Rating]]</f>
        <v>0</v>
      </c>
    </row>
    <row r="75" spans="1:5">
      <c r="A75" t="s">
        <v>22</v>
      </c>
      <c r="B75" t="s">
        <v>9</v>
      </c>
      <c r="C75">
        <v>1</v>
      </c>
      <c r="D75">
        <f>Table34[[#This Row],[08/2024 Rating]]</f>
        <v>1</v>
      </c>
      <c r="E75">
        <f>Table34[[#This Row],[12/2024 Rating]]-Table34[[#This Row],[08/2024 Rating]]</f>
        <v>0</v>
      </c>
    </row>
    <row r="76" spans="1:5">
      <c r="A76" t="s">
        <v>22</v>
      </c>
      <c r="B76" t="s">
        <v>10</v>
      </c>
      <c r="C76">
        <v>2</v>
      </c>
      <c r="D76">
        <f>Table34[[#This Row],[08/2024 Rating]]</f>
        <v>2</v>
      </c>
      <c r="E76">
        <f>Table34[[#This Row],[12/2024 Rating]]-Table34[[#This Row],[08/2024 Rating]]</f>
        <v>0</v>
      </c>
    </row>
    <row r="77" spans="1:5">
      <c r="A77" t="s">
        <v>22</v>
      </c>
      <c r="B77" t="s">
        <v>11</v>
      </c>
      <c r="C77">
        <v>2</v>
      </c>
      <c r="D77">
        <f>Table34[[#This Row],[08/2024 Rating]]</f>
        <v>2</v>
      </c>
      <c r="E77">
        <f>Table34[[#This Row],[12/2024 Rating]]-Table34[[#This Row],[08/2024 Rating]]</f>
        <v>0</v>
      </c>
    </row>
    <row r="78" spans="1:5">
      <c r="A78" t="s">
        <v>22</v>
      </c>
      <c r="B78" t="s">
        <v>12</v>
      </c>
      <c r="C78">
        <v>2</v>
      </c>
      <c r="D78">
        <f>Table34[[#This Row],[08/2024 Rating]]</f>
        <v>2</v>
      </c>
      <c r="E78">
        <f>Table34[[#This Row],[12/2024 Rating]]-Table34[[#This Row],[08/2024 Rating]]</f>
        <v>0</v>
      </c>
    </row>
    <row r="79" spans="1:5">
      <c r="A79" t="s">
        <v>22</v>
      </c>
      <c r="B79" t="s">
        <v>13</v>
      </c>
      <c r="C79">
        <v>2</v>
      </c>
      <c r="D79">
        <f>Table34[[#This Row],[08/2024 Rating]]</f>
        <v>2</v>
      </c>
      <c r="E79">
        <f>Table34[[#This Row],[12/2024 Rating]]-Table34[[#This Row],[08/2024 Rating]]</f>
        <v>0</v>
      </c>
    </row>
    <row r="80" spans="1:5">
      <c r="A80" t="s">
        <v>22</v>
      </c>
      <c r="B80" t="s">
        <v>14</v>
      </c>
      <c r="C80">
        <v>2</v>
      </c>
      <c r="D80">
        <f>Table34[[#This Row],[08/2024 Rating]]</f>
        <v>2</v>
      </c>
      <c r="E80">
        <f>Table34[[#This Row],[12/2024 Rating]]-Table34[[#This Row],[08/2024 Rating]]</f>
        <v>0</v>
      </c>
    </row>
    <row r="81" spans="1:5">
      <c r="A81" t="s">
        <v>22</v>
      </c>
      <c r="B81" t="s">
        <v>15</v>
      </c>
      <c r="C81">
        <v>2</v>
      </c>
      <c r="D81">
        <f>Table34[[#This Row],[08/2024 Rating]]</f>
        <v>2</v>
      </c>
      <c r="E81">
        <f>Table34[[#This Row],[12/2024 Rating]]-Table34[[#This Row],[08/2024 Rating]]</f>
        <v>0</v>
      </c>
    </row>
    <row r="82" spans="1:5">
      <c r="A82" t="s">
        <v>23</v>
      </c>
      <c r="B82" t="s">
        <v>6</v>
      </c>
      <c r="C82">
        <v>3</v>
      </c>
      <c r="D82">
        <f>Table34[[#This Row],[08/2024 Rating]]</f>
        <v>3</v>
      </c>
      <c r="E82">
        <f>Table34[[#This Row],[12/2024 Rating]]-Table34[[#This Row],[08/2024 Rating]]</f>
        <v>0</v>
      </c>
    </row>
    <row r="83" spans="1:5">
      <c r="A83" t="s">
        <v>23</v>
      </c>
      <c r="B83" t="s">
        <v>7</v>
      </c>
      <c r="C83">
        <v>3</v>
      </c>
      <c r="D83">
        <f>Table34[[#This Row],[08/2024 Rating]]</f>
        <v>3</v>
      </c>
      <c r="E83">
        <f>Table34[[#This Row],[12/2024 Rating]]-Table34[[#This Row],[08/2024 Rating]]</f>
        <v>0</v>
      </c>
    </row>
    <row r="84" spans="1:5">
      <c r="A84" t="s">
        <v>23</v>
      </c>
      <c r="B84" t="s">
        <v>8</v>
      </c>
      <c r="C84">
        <v>1</v>
      </c>
      <c r="D84">
        <f>Table34[[#This Row],[08/2024 Rating]]</f>
        <v>1</v>
      </c>
      <c r="E84">
        <f>Table34[[#This Row],[12/2024 Rating]]-Table34[[#This Row],[08/2024 Rating]]</f>
        <v>0</v>
      </c>
    </row>
    <row r="85" spans="1:5">
      <c r="A85" t="s">
        <v>23</v>
      </c>
      <c r="B85" t="s">
        <v>9</v>
      </c>
      <c r="C85">
        <v>1</v>
      </c>
      <c r="D85">
        <f>Table34[[#This Row],[08/2024 Rating]]</f>
        <v>1</v>
      </c>
      <c r="E85">
        <f>Table34[[#This Row],[12/2024 Rating]]-Table34[[#This Row],[08/2024 Rating]]</f>
        <v>0</v>
      </c>
    </row>
    <row r="86" spans="1:5">
      <c r="A86" t="s">
        <v>23</v>
      </c>
      <c r="B86" t="s">
        <v>10</v>
      </c>
      <c r="C86">
        <v>1</v>
      </c>
      <c r="D86">
        <f>Table34[[#This Row],[08/2024 Rating]]</f>
        <v>1</v>
      </c>
      <c r="E86">
        <f>Table34[[#This Row],[12/2024 Rating]]-Table34[[#This Row],[08/2024 Rating]]</f>
        <v>0</v>
      </c>
    </row>
    <row r="87" spans="1:5">
      <c r="A87" t="s">
        <v>23</v>
      </c>
      <c r="B87" t="s">
        <v>11</v>
      </c>
      <c r="C87">
        <v>2</v>
      </c>
      <c r="D87">
        <f>Table34[[#This Row],[08/2024 Rating]]</f>
        <v>2</v>
      </c>
      <c r="E87">
        <f>Table34[[#This Row],[12/2024 Rating]]-Table34[[#This Row],[08/2024 Rating]]</f>
        <v>0</v>
      </c>
    </row>
    <row r="88" spans="1:5">
      <c r="A88" t="s">
        <v>23</v>
      </c>
      <c r="B88" t="s">
        <v>12</v>
      </c>
      <c r="C88">
        <v>2</v>
      </c>
      <c r="D88">
        <f>Table34[[#This Row],[08/2024 Rating]]</f>
        <v>2</v>
      </c>
      <c r="E88">
        <f>Table34[[#This Row],[12/2024 Rating]]-Table34[[#This Row],[08/2024 Rating]]</f>
        <v>0</v>
      </c>
    </row>
    <row r="89" spans="1:5">
      <c r="A89" t="s">
        <v>23</v>
      </c>
      <c r="B89" t="s">
        <v>13</v>
      </c>
      <c r="C89">
        <v>2</v>
      </c>
      <c r="D89">
        <f>Table34[[#This Row],[08/2024 Rating]]</f>
        <v>2</v>
      </c>
      <c r="E89">
        <f>Table34[[#This Row],[12/2024 Rating]]-Table34[[#This Row],[08/2024 Rating]]</f>
        <v>0</v>
      </c>
    </row>
    <row r="90" spans="1:5">
      <c r="A90" t="s">
        <v>23</v>
      </c>
      <c r="B90" t="s">
        <v>14</v>
      </c>
      <c r="C90">
        <v>2</v>
      </c>
      <c r="D90">
        <f>Table34[[#This Row],[08/2024 Rating]]</f>
        <v>2</v>
      </c>
      <c r="E90">
        <f>Table34[[#This Row],[12/2024 Rating]]-Table34[[#This Row],[08/2024 Rating]]</f>
        <v>0</v>
      </c>
    </row>
    <row r="91" spans="1:5">
      <c r="A91" t="s">
        <v>23</v>
      </c>
      <c r="B91" t="s">
        <v>15</v>
      </c>
      <c r="C91">
        <v>2</v>
      </c>
      <c r="D91">
        <f>Table34[[#This Row],[08/2024 Rating]]</f>
        <v>2</v>
      </c>
      <c r="E91">
        <f>Table34[[#This Row],[12/2024 Rating]]-Table34[[#This Row],[08/2024 Rating]]</f>
        <v>0</v>
      </c>
    </row>
    <row r="92" spans="1:5">
      <c r="A92" t="s">
        <v>24</v>
      </c>
      <c r="B92" t="s">
        <v>6</v>
      </c>
      <c r="C92">
        <v>3</v>
      </c>
      <c r="D92">
        <f>Table34[[#This Row],[08/2024 Rating]]</f>
        <v>3</v>
      </c>
      <c r="E92">
        <f>Table34[[#This Row],[12/2024 Rating]]-Table34[[#This Row],[08/2024 Rating]]</f>
        <v>0</v>
      </c>
    </row>
    <row r="93" spans="1:5">
      <c r="A93" t="s">
        <v>24</v>
      </c>
      <c r="B93" t="s">
        <v>7</v>
      </c>
      <c r="C93">
        <v>3</v>
      </c>
      <c r="D93">
        <f>Table34[[#This Row],[08/2024 Rating]]</f>
        <v>3</v>
      </c>
      <c r="E93">
        <f>Table34[[#This Row],[12/2024 Rating]]-Table34[[#This Row],[08/2024 Rating]]</f>
        <v>0</v>
      </c>
    </row>
    <row r="94" spans="1:5">
      <c r="A94" t="s">
        <v>24</v>
      </c>
      <c r="B94" t="s">
        <v>8</v>
      </c>
      <c r="C94">
        <v>1</v>
      </c>
      <c r="D94">
        <f>Table34[[#This Row],[08/2024 Rating]]</f>
        <v>1</v>
      </c>
      <c r="E94">
        <f>Table34[[#This Row],[12/2024 Rating]]-Table34[[#This Row],[08/2024 Rating]]</f>
        <v>0</v>
      </c>
    </row>
    <row r="95" spans="1:5">
      <c r="A95" t="s">
        <v>24</v>
      </c>
      <c r="B95" t="s">
        <v>9</v>
      </c>
      <c r="C95">
        <v>1</v>
      </c>
      <c r="D95">
        <f>Table34[[#This Row],[08/2024 Rating]]</f>
        <v>1</v>
      </c>
      <c r="E95">
        <f>Table34[[#This Row],[12/2024 Rating]]-Table34[[#This Row],[08/2024 Rating]]</f>
        <v>0</v>
      </c>
    </row>
    <row r="96" spans="1:5">
      <c r="A96" t="s">
        <v>24</v>
      </c>
      <c r="B96" t="s">
        <v>10</v>
      </c>
      <c r="C96">
        <v>3</v>
      </c>
      <c r="D96">
        <f>Table34[[#This Row],[08/2024 Rating]]</f>
        <v>3</v>
      </c>
      <c r="E96">
        <f>Table34[[#This Row],[12/2024 Rating]]-Table34[[#This Row],[08/2024 Rating]]</f>
        <v>0</v>
      </c>
    </row>
    <row r="97" spans="1:5">
      <c r="A97" t="s">
        <v>24</v>
      </c>
      <c r="B97" t="s">
        <v>11</v>
      </c>
      <c r="C97">
        <v>3</v>
      </c>
      <c r="D97">
        <f>Table34[[#This Row],[08/2024 Rating]]</f>
        <v>3</v>
      </c>
      <c r="E97">
        <f>Table34[[#This Row],[12/2024 Rating]]-Table34[[#This Row],[08/2024 Rating]]</f>
        <v>0</v>
      </c>
    </row>
    <row r="98" spans="1:5">
      <c r="A98" t="s">
        <v>24</v>
      </c>
      <c r="B98" t="s">
        <v>12</v>
      </c>
      <c r="C98">
        <v>3</v>
      </c>
      <c r="D98">
        <f>Table34[[#This Row],[08/2024 Rating]]</f>
        <v>3</v>
      </c>
      <c r="E98">
        <f>Table34[[#This Row],[12/2024 Rating]]-Table34[[#This Row],[08/2024 Rating]]</f>
        <v>0</v>
      </c>
    </row>
    <row r="99" spans="1:5">
      <c r="A99" t="s">
        <v>24</v>
      </c>
      <c r="B99" t="s">
        <v>13</v>
      </c>
      <c r="C99">
        <v>3</v>
      </c>
      <c r="D99">
        <f>Table34[[#This Row],[08/2024 Rating]]</f>
        <v>3</v>
      </c>
      <c r="E99">
        <f>Table34[[#This Row],[12/2024 Rating]]-Table34[[#This Row],[08/2024 Rating]]</f>
        <v>0</v>
      </c>
    </row>
    <row r="100" spans="1:5">
      <c r="A100" t="s">
        <v>24</v>
      </c>
      <c r="B100" t="s">
        <v>14</v>
      </c>
      <c r="C100">
        <v>3</v>
      </c>
      <c r="D100">
        <f>Table34[[#This Row],[08/2024 Rating]]</f>
        <v>3</v>
      </c>
      <c r="E100">
        <f>Table34[[#This Row],[12/2024 Rating]]-Table34[[#This Row],[08/2024 Rating]]</f>
        <v>0</v>
      </c>
    </row>
    <row r="101" spans="1:5">
      <c r="A101" t="s">
        <v>24</v>
      </c>
      <c r="B101" t="s">
        <v>15</v>
      </c>
      <c r="C101">
        <v>3</v>
      </c>
      <c r="D101">
        <f>Table34[[#This Row],[08/2024 Rating]]</f>
        <v>3</v>
      </c>
      <c r="E101">
        <f>Table34[[#This Row],[12/2024 Rating]]-Table34[[#This Row],[08/2024 Rating]]</f>
        <v>0</v>
      </c>
    </row>
    <row r="102" spans="1:5">
      <c r="A102" t="s">
        <v>25</v>
      </c>
      <c r="B102" t="s">
        <v>6</v>
      </c>
      <c r="C102">
        <v>3</v>
      </c>
      <c r="D102">
        <f>Table34[[#This Row],[08/2024 Rating]]</f>
        <v>3</v>
      </c>
      <c r="E102">
        <f>Table34[[#This Row],[12/2024 Rating]]-Table34[[#This Row],[08/2024 Rating]]</f>
        <v>0</v>
      </c>
    </row>
    <row r="103" spans="1:5">
      <c r="A103" t="s">
        <v>25</v>
      </c>
      <c r="B103" t="s">
        <v>7</v>
      </c>
      <c r="C103">
        <v>3</v>
      </c>
      <c r="D103">
        <f>Table34[[#This Row],[08/2024 Rating]]</f>
        <v>3</v>
      </c>
      <c r="E103">
        <f>Table34[[#This Row],[12/2024 Rating]]-Table34[[#This Row],[08/2024 Rating]]</f>
        <v>0</v>
      </c>
    </row>
    <row r="104" spans="1:5">
      <c r="A104" t="s">
        <v>25</v>
      </c>
      <c r="B104" t="s">
        <v>8</v>
      </c>
      <c r="C104">
        <v>3</v>
      </c>
      <c r="D104">
        <f>Table34[[#This Row],[08/2024 Rating]]</f>
        <v>3</v>
      </c>
      <c r="E104">
        <f>Table34[[#This Row],[12/2024 Rating]]-Table34[[#This Row],[08/2024 Rating]]</f>
        <v>0</v>
      </c>
    </row>
    <row r="105" spans="1:5">
      <c r="A105" t="s">
        <v>25</v>
      </c>
      <c r="B105" t="s">
        <v>9</v>
      </c>
      <c r="C105">
        <v>3</v>
      </c>
      <c r="D105">
        <f>Table34[[#This Row],[08/2024 Rating]]</f>
        <v>3</v>
      </c>
      <c r="E105">
        <f>Table34[[#This Row],[12/2024 Rating]]-Table34[[#This Row],[08/2024 Rating]]</f>
        <v>0</v>
      </c>
    </row>
    <row r="106" spans="1:5">
      <c r="A106" t="s">
        <v>25</v>
      </c>
      <c r="B106" t="s">
        <v>10</v>
      </c>
      <c r="C106">
        <v>3</v>
      </c>
      <c r="D106">
        <f>Table34[[#This Row],[08/2024 Rating]]</f>
        <v>3</v>
      </c>
      <c r="E106">
        <f>Table34[[#This Row],[12/2024 Rating]]-Table34[[#This Row],[08/2024 Rating]]</f>
        <v>0</v>
      </c>
    </row>
    <row r="107" spans="1:5">
      <c r="A107" t="s">
        <v>25</v>
      </c>
      <c r="B107" t="s">
        <v>11</v>
      </c>
      <c r="C107">
        <v>3</v>
      </c>
      <c r="D107">
        <f>Table34[[#This Row],[08/2024 Rating]]</f>
        <v>3</v>
      </c>
      <c r="E107">
        <f>Table34[[#This Row],[12/2024 Rating]]-Table34[[#This Row],[08/2024 Rating]]</f>
        <v>0</v>
      </c>
    </row>
    <row r="108" spans="1:5">
      <c r="A108" t="s">
        <v>25</v>
      </c>
      <c r="B108" t="s">
        <v>12</v>
      </c>
      <c r="C108">
        <v>3</v>
      </c>
      <c r="D108">
        <f>Table34[[#This Row],[08/2024 Rating]]</f>
        <v>3</v>
      </c>
      <c r="E108">
        <f>Table34[[#This Row],[12/2024 Rating]]-Table34[[#This Row],[08/2024 Rating]]</f>
        <v>0</v>
      </c>
    </row>
    <row r="109" spans="1:5">
      <c r="A109" t="s">
        <v>25</v>
      </c>
      <c r="B109" t="s">
        <v>13</v>
      </c>
      <c r="C109">
        <v>3</v>
      </c>
      <c r="D109">
        <f>Table34[[#This Row],[08/2024 Rating]]</f>
        <v>3</v>
      </c>
      <c r="E109">
        <f>Table34[[#This Row],[12/2024 Rating]]-Table34[[#This Row],[08/2024 Rating]]</f>
        <v>0</v>
      </c>
    </row>
    <row r="110" spans="1:5">
      <c r="A110" t="s">
        <v>25</v>
      </c>
      <c r="B110" t="s">
        <v>14</v>
      </c>
      <c r="C110">
        <v>3</v>
      </c>
      <c r="D110">
        <f>Table34[[#This Row],[08/2024 Rating]]</f>
        <v>3</v>
      </c>
      <c r="E110">
        <f>Table34[[#This Row],[12/2024 Rating]]-Table34[[#This Row],[08/2024 Rating]]</f>
        <v>0</v>
      </c>
    </row>
    <row r="111" spans="1:5">
      <c r="A111" t="s">
        <v>25</v>
      </c>
      <c r="B111" t="s">
        <v>15</v>
      </c>
      <c r="C111">
        <v>3</v>
      </c>
      <c r="D111">
        <f>Table34[[#This Row],[08/2024 Rating]]</f>
        <v>3</v>
      </c>
      <c r="E111">
        <f>Table34[[#This Row],[12/2024 Rating]]-Table34[[#This Row],[08/2024 Rating]]</f>
        <v>0</v>
      </c>
    </row>
    <row r="112" spans="1:5">
      <c r="A112" t="s">
        <v>26</v>
      </c>
      <c r="B112" t="s">
        <v>6</v>
      </c>
      <c r="C112">
        <v>2</v>
      </c>
      <c r="D112">
        <f>Table34[[#This Row],[08/2024 Rating]]</f>
        <v>2</v>
      </c>
      <c r="E112">
        <f>Table34[[#This Row],[12/2024 Rating]]-Table34[[#This Row],[08/2024 Rating]]</f>
        <v>0</v>
      </c>
    </row>
    <row r="113" spans="1:5">
      <c r="A113" t="s">
        <v>26</v>
      </c>
      <c r="B113" t="s">
        <v>7</v>
      </c>
      <c r="C113">
        <v>2</v>
      </c>
      <c r="D113">
        <f>Table34[[#This Row],[08/2024 Rating]]</f>
        <v>2</v>
      </c>
      <c r="E113">
        <f>Table34[[#This Row],[12/2024 Rating]]-Table34[[#This Row],[08/2024 Rating]]</f>
        <v>0</v>
      </c>
    </row>
    <row r="114" spans="1:5">
      <c r="A114" t="s">
        <v>26</v>
      </c>
      <c r="B114" t="s">
        <v>8</v>
      </c>
      <c r="C114">
        <v>1</v>
      </c>
      <c r="D114">
        <f>Table34[[#This Row],[08/2024 Rating]]</f>
        <v>1</v>
      </c>
      <c r="E114">
        <f>Table34[[#This Row],[12/2024 Rating]]-Table34[[#This Row],[08/2024 Rating]]</f>
        <v>0</v>
      </c>
    </row>
    <row r="115" spans="1:5">
      <c r="A115" t="s">
        <v>26</v>
      </c>
      <c r="B115" t="s">
        <v>9</v>
      </c>
      <c r="C115">
        <v>1</v>
      </c>
      <c r="D115">
        <f>Table34[[#This Row],[08/2024 Rating]]</f>
        <v>1</v>
      </c>
      <c r="E115">
        <f>Table34[[#This Row],[12/2024 Rating]]-Table34[[#This Row],[08/2024 Rating]]</f>
        <v>0</v>
      </c>
    </row>
    <row r="116" spans="1:5">
      <c r="A116" t="s">
        <v>26</v>
      </c>
      <c r="B116" t="s">
        <v>10</v>
      </c>
      <c r="C116">
        <v>2</v>
      </c>
      <c r="D116">
        <f>Table34[[#This Row],[08/2024 Rating]]</f>
        <v>2</v>
      </c>
      <c r="E116">
        <f>Table34[[#This Row],[12/2024 Rating]]-Table34[[#This Row],[08/2024 Rating]]</f>
        <v>0</v>
      </c>
    </row>
    <row r="117" spans="1:5">
      <c r="A117" t="s">
        <v>26</v>
      </c>
      <c r="B117" t="s">
        <v>11</v>
      </c>
      <c r="C117">
        <v>2</v>
      </c>
      <c r="D117">
        <f>Table34[[#This Row],[08/2024 Rating]]</f>
        <v>2</v>
      </c>
      <c r="E117">
        <f>Table34[[#This Row],[12/2024 Rating]]-Table34[[#This Row],[08/2024 Rating]]</f>
        <v>0</v>
      </c>
    </row>
    <row r="118" spans="1:5">
      <c r="A118" t="s">
        <v>26</v>
      </c>
      <c r="B118" t="s">
        <v>12</v>
      </c>
      <c r="C118">
        <v>2</v>
      </c>
      <c r="D118">
        <f>Table34[[#This Row],[08/2024 Rating]]</f>
        <v>2</v>
      </c>
      <c r="E118">
        <f>Table34[[#This Row],[12/2024 Rating]]-Table34[[#This Row],[08/2024 Rating]]</f>
        <v>0</v>
      </c>
    </row>
    <row r="119" spans="1:5">
      <c r="A119" t="s">
        <v>26</v>
      </c>
      <c r="B119" t="s">
        <v>13</v>
      </c>
      <c r="C119">
        <v>2</v>
      </c>
      <c r="D119">
        <f>Table34[[#This Row],[08/2024 Rating]]</f>
        <v>2</v>
      </c>
      <c r="E119">
        <f>Table34[[#This Row],[12/2024 Rating]]-Table34[[#This Row],[08/2024 Rating]]</f>
        <v>0</v>
      </c>
    </row>
    <row r="120" spans="1:5">
      <c r="A120" t="s">
        <v>26</v>
      </c>
      <c r="B120" t="s">
        <v>14</v>
      </c>
      <c r="C120">
        <v>2</v>
      </c>
      <c r="D120">
        <f>Table34[[#This Row],[08/2024 Rating]]</f>
        <v>2</v>
      </c>
      <c r="E120">
        <f>Table34[[#This Row],[12/2024 Rating]]-Table34[[#This Row],[08/2024 Rating]]</f>
        <v>0</v>
      </c>
    </row>
    <row r="121" spans="1:5">
      <c r="A121" t="s">
        <v>26</v>
      </c>
      <c r="B121" t="s">
        <v>15</v>
      </c>
      <c r="C121">
        <v>2</v>
      </c>
      <c r="D121">
        <f>Table34[[#This Row],[08/2024 Rating]]</f>
        <v>2</v>
      </c>
      <c r="E121">
        <f>Table34[[#This Row],[12/2024 Rating]]-Table34[[#This Row],[08/2024 Rating]]</f>
        <v>0</v>
      </c>
    </row>
    <row r="122" spans="1:5">
      <c r="A122" t="s">
        <v>27</v>
      </c>
      <c r="B122" t="s">
        <v>6</v>
      </c>
      <c r="C122">
        <v>2</v>
      </c>
      <c r="D122">
        <f>Table34[[#This Row],[08/2024 Rating]]</f>
        <v>2</v>
      </c>
      <c r="E122">
        <f>Table34[[#This Row],[12/2024 Rating]]-Table34[[#This Row],[08/2024 Rating]]</f>
        <v>0</v>
      </c>
    </row>
    <row r="123" spans="1:5">
      <c r="A123" t="s">
        <v>27</v>
      </c>
      <c r="B123" t="s">
        <v>7</v>
      </c>
      <c r="C123">
        <v>3</v>
      </c>
      <c r="D123">
        <f>Table34[[#This Row],[08/2024 Rating]]</f>
        <v>3</v>
      </c>
      <c r="E123">
        <f>Table34[[#This Row],[12/2024 Rating]]-Table34[[#This Row],[08/2024 Rating]]</f>
        <v>0</v>
      </c>
    </row>
    <row r="124" spans="1:5">
      <c r="A124" t="s">
        <v>27</v>
      </c>
      <c r="B124" t="s">
        <v>8</v>
      </c>
      <c r="C124">
        <v>3</v>
      </c>
      <c r="D124">
        <f>Table34[[#This Row],[08/2024 Rating]]</f>
        <v>3</v>
      </c>
      <c r="E124">
        <f>Table34[[#This Row],[12/2024 Rating]]-Table34[[#This Row],[08/2024 Rating]]</f>
        <v>0</v>
      </c>
    </row>
    <row r="125" spans="1:5">
      <c r="A125" t="s">
        <v>27</v>
      </c>
      <c r="B125" t="s">
        <v>9</v>
      </c>
      <c r="C125">
        <v>1</v>
      </c>
      <c r="D125">
        <f>Table34[[#This Row],[08/2024 Rating]]</f>
        <v>1</v>
      </c>
      <c r="E125">
        <f>Table34[[#This Row],[12/2024 Rating]]-Table34[[#This Row],[08/2024 Rating]]</f>
        <v>0</v>
      </c>
    </row>
    <row r="126" spans="1:5">
      <c r="A126" t="s">
        <v>27</v>
      </c>
      <c r="B126" t="s">
        <v>10</v>
      </c>
      <c r="C126">
        <v>1</v>
      </c>
      <c r="D126">
        <f>Table34[[#This Row],[08/2024 Rating]]</f>
        <v>1</v>
      </c>
      <c r="E126">
        <f>Table34[[#This Row],[12/2024 Rating]]-Table34[[#This Row],[08/2024 Rating]]</f>
        <v>0</v>
      </c>
    </row>
    <row r="127" spans="1:5">
      <c r="A127" t="s">
        <v>27</v>
      </c>
      <c r="B127" t="s">
        <v>11</v>
      </c>
      <c r="C127">
        <v>3</v>
      </c>
      <c r="D127">
        <f>Table34[[#This Row],[08/2024 Rating]]</f>
        <v>3</v>
      </c>
      <c r="E127">
        <f>Table34[[#This Row],[12/2024 Rating]]-Table34[[#This Row],[08/2024 Rating]]</f>
        <v>0</v>
      </c>
    </row>
    <row r="128" spans="1:5">
      <c r="A128" t="s">
        <v>27</v>
      </c>
      <c r="B128" t="s">
        <v>12</v>
      </c>
      <c r="C128">
        <v>3</v>
      </c>
      <c r="D128">
        <f>Table34[[#This Row],[08/2024 Rating]]</f>
        <v>3</v>
      </c>
      <c r="E128">
        <f>Table34[[#This Row],[12/2024 Rating]]-Table34[[#This Row],[08/2024 Rating]]</f>
        <v>0</v>
      </c>
    </row>
    <row r="129" spans="1:5">
      <c r="A129" t="s">
        <v>27</v>
      </c>
      <c r="B129" t="s">
        <v>13</v>
      </c>
      <c r="C129">
        <v>3</v>
      </c>
      <c r="D129">
        <f>Table34[[#This Row],[08/2024 Rating]]</f>
        <v>3</v>
      </c>
      <c r="E129">
        <f>Table34[[#This Row],[12/2024 Rating]]-Table34[[#This Row],[08/2024 Rating]]</f>
        <v>0</v>
      </c>
    </row>
    <row r="130" spans="1:5">
      <c r="A130" t="s">
        <v>27</v>
      </c>
      <c r="B130" t="s">
        <v>14</v>
      </c>
      <c r="C130">
        <v>3</v>
      </c>
      <c r="D130">
        <f>Table34[[#This Row],[08/2024 Rating]]</f>
        <v>3</v>
      </c>
      <c r="E130">
        <f>Table34[[#This Row],[12/2024 Rating]]-Table34[[#This Row],[08/2024 Rating]]</f>
        <v>0</v>
      </c>
    </row>
    <row r="131" spans="1:5">
      <c r="A131" t="s">
        <v>27</v>
      </c>
      <c r="B131" t="s">
        <v>15</v>
      </c>
      <c r="C131">
        <v>3</v>
      </c>
      <c r="D131">
        <f>Table34[[#This Row],[08/2024 Rating]]</f>
        <v>3</v>
      </c>
      <c r="E131">
        <f>Table34[[#This Row],[12/2024 Rating]]-Table34[[#This Row],[08/2024 Rating]]</f>
        <v>0</v>
      </c>
    </row>
    <row r="132" spans="1:5">
      <c r="A132" t="s">
        <v>29</v>
      </c>
      <c r="B132" t="s">
        <v>6</v>
      </c>
      <c r="C132">
        <v>1</v>
      </c>
      <c r="D132">
        <f>Table34[[#This Row],[08/2024 Rating]]</f>
        <v>1</v>
      </c>
      <c r="E132">
        <f>Table34[[#This Row],[12/2024 Rating]]-Table34[[#This Row],[08/2024 Rating]]</f>
        <v>0</v>
      </c>
    </row>
    <row r="133" spans="1:5">
      <c r="A133" t="s">
        <v>29</v>
      </c>
      <c r="B133" t="s">
        <v>7</v>
      </c>
      <c r="C133">
        <v>1</v>
      </c>
      <c r="D133">
        <f>Table34[[#This Row],[08/2024 Rating]]</f>
        <v>1</v>
      </c>
      <c r="E133">
        <f>Table34[[#This Row],[12/2024 Rating]]-Table34[[#This Row],[08/2024 Rating]]</f>
        <v>0</v>
      </c>
    </row>
    <row r="134" spans="1:5">
      <c r="A134" t="s">
        <v>29</v>
      </c>
      <c r="B134" t="s">
        <v>8</v>
      </c>
      <c r="C134">
        <v>1</v>
      </c>
      <c r="D134">
        <f>Table34[[#This Row],[08/2024 Rating]]</f>
        <v>1</v>
      </c>
      <c r="E134">
        <f>Table34[[#This Row],[12/2024 Rating]]-Table34[[#This Row],[08/2024 Rating]]</f>
        <v>0</v>
      </c>
    </row>
    <row r="135" spans="1:5">
      <c r="A135" t="s">
        <v>29</v>
      </c>
      <c r="B135" t="s">
        <v>9</v>
      </c>
      <c r="C135">
        <v>1</v>
      </c>
      <c r="D135">
        <f>Table34[[#This Row],[08/2024 Rating]]</f>
        <v>1</v>
      </c>
      <c r="E135">
        <f>Table34[[#This Row],[12/2024 Rating]]-Table34[[#This Row],[08/2024 Rating]]</f>
        <v>0</v>
      </c>
    </row>
    <row r="136" spans="1:5">
      <c r="A136" t="s">
        <v>29</v>
      </c>
      <c r="B136" t="s">
        <v>10</v>
      </c>
      <c r="C136">
        <v>1</v>
      </c>
      <c r="D136">
        <f>Table34[[#This Row],[08/2024 Rating]]</f>
        <v>1</v>
      </c>
      <c r="E136">
        <f>Table34[[#This Row],[12/2024 Rating]]-Table34[[#This Row],[08/2024 Rating]]</f>
        <v>0</v>
      </c>
    </row>
    <row r="137" spans="1:5">
      <c r="A137" t="s">
        <v>29</v>
      </c>
      <c r="B137" t="s">
        <v>11</v>
      </c>
      <c r="C137">
        <v>1</v>
      </c>
      <c r="D137">
        <f>Table34[[#This Row],[08/2024 Rating]]</f>
        <v>1</v>
      </c>
      <c r="E137">
        <f>Table34[[#This Row],[12/2024 Rating]]-Table34[[#This Row],[08/2024 Rating]]</f>
        <v>0</v>
      </c>
    </row>
    <row r="138" spans="1:5">
      <c r="A138" t="s">
        <v>29</v>
      </c>
      <c r="B138" t="s">
        <v>12</v>
      </c>
      <c r="C138">
        <v>1</v>
      </c>
      <c r="D138">
        <f>Table34[[#This Row],[08/2024 Rating]]</f>
        <v>1</v>
      </c>
      <c r="E138">
        <f>Table34[[#This Row],[12/2024 Rating]]-Table34[[#This Row],[08/2024 Rating]]</f>
        <v>0</v>
      </c>
    </row>
    <row r="139" spans="1:5">
      <c r="A139" t="s">
        <v>29</v>
      </c>
      <c r="B139" t="s">
        <v>13</v>
      </c>
      <c r="C139">
        <v>1</v>
      </c>
      <c r="D139">
        <f>Table34[[#This Row],[08/2024 Rating]]</f>
        <v>1</v>
      </c>
      <c r="E139">
        <f>Table34[[#This Row],[12/2024 Rating]]-Table34[[#This Row],[08/2024 Rating]]</f>
        <v>0</v>
      </c>
    </row>
    <row r="140" spans="1:5">
      <c r="A140" t="s">
        <v>29</v>
      </c>
      <c r="B140" t="s">
        <v>14</v>
      </c>
      <c r="C140">
        <v>1</v>
      </c>
      <c r="D140">
        <f>Table34[[#This Row],[08/2024 Rating]]</f>
        <v>1</v>
      </c>
      <c r="E140">
        <f>Table34[[#This Row],[12/2024 Rating]]-Table34[[#This Row],[08/2024 Rating]]</f>
        <v>0</v>
      </c>
    </row>
    <row r="141" spans="1:5">
      <c r="A141" t="s">
        <v>29</v>
      </c>
      <c r="B141" t="s">
        <v>15</v>
      </c>
      <c r="C141">
        <v>1</v>
      </c>
      <c r="D141">
        <f>Table34[[#This Row],[08/2024 Rating]]</f>
        <v>1</v>
      </c>
      <c r="E141">
        <f>Table34[[#This Row],[12/2024 Rating]]-Table34[[#This Row],[08/2024 Rating]]</f>
        <v>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41"/>
  <sheetViews>
    <sheetView topLeftCell="A103" workbookViewId="0">
      <selection activeCell="E113" sqref="E112:E113"/>
    </sheetView>
  </sheetViews>
  <sheetFormatPr defaultRowHeight="14.45"/>
  <cols>
    <col min="1" max="1" width="22.7109375" customWidth="1"/>
    <col min="2" max="2" width="21.42578125" customWidth="1"/>
    <col min="3" max="4" width="15.42578125" customWidth="1"/>
    <col min="5" max="5" width="23.7109375" customWidth="1"/>
  </cols>
  <sheetData>
    <row r="1" spans="1:5">
      <c r="A1" s="3" t="s">
        <v>0</v>
      </c>
      <c r="B1" s="4" t="s">
        <v>1</v>
      </c>
      <c r="C1" s="5" t="s">
        <v>2</v>
      </c>
      <c r="D1" s="4" t="s">
        <v>3</v>
      </c>
      <c r="E1" s="6" t="s">
        <v>4</v>
      </c>
    </row>
    <row r="2" spans="1:5">
      <c r="A2" t="s">
        <v>5</v>
      </c>
      <c r="B2" t="s">
        <v>6</v>
      </c>
      <c r="C2">
        <v>1</v>
      </c>
      <c r="D2">
        <f>Table5[[#This Row],[08/2024 Rating]]</f>
        <v>1</v>
      </c>
      <c r="E2">
        <f>Table5[[#This Row],[12/2024 Rating]]-Table5[[#This Row],[08/2024 Rating]]</f>
        <v>0</v>
      </c>
    </row>
    <row r="3" spans="1:5">
      <c r="A3" t="s">
        <v>5</v>
      </c>
      <c r="B3" t="s">
        <v>7</v>
      </c>
      <c r="C3">
        <v>2</v>
      </c>
      <c r="D3">
        <f>Table5[[#This Row],[08/2024 Rating]]</f>
        <v>2</v>
      </c>
      <c r="E3">
        <f>Table5[[#This Row],[12/2024 Rating]]-Table5[[#This Row],[08/2024 Rating]]</f>
        <v>0</v>
      </c>
    </row>
    <row r="4" spans="1:5">
      <c r="A4" t="s">
        <v>5</v>
      </c>
      <c r="B4" t="s">
        <v>8</v>
      </c>
      <c r="C4">
        <v>1</v>
      </c>
      <c r="D4">
        <f>Table5[[#This Row],[08/2024 Rating]]</f>
        <v>1</v>
      </c>
      <c r="E4">
        <f>Table5[[#This Row],[12/2024 Rating]]-Table5[[#This Row],[08/2024 Rating]]</f>
        <v>0</v>
      </c>
    </row>
    <row r="5" spans="1:5">
      <c r="A5" t="s">
        <v>5</v>
      </c>
      <c r="B5" t="s">
        <v>9</v>
      </c>
      <c r="C5">
        <v>1</v>
      </c>
      <c r="D5">
        <f>Table5[[#This Row],[08/2024 Rating]]</f>
        <v>1</v>
      </c>
      <c r="E5">
        <f>Table5[[#This Row],[12/2024 Rating]]-Table5[[#This Row],[08/2024 Rating]]</f>
        <v>0</v>
      </c>
    </row>
    <row r="6" spans="1:5">
      <c r="A6" t="s">
        <v>5</v>
      </c>
      <c r="B6" t="s">
        <v>10</v>
      </c>
      <c r="C6">
        <v>2</v>
      </c>
      <c r="D6">
        <f>Table5[[#This Row],[08/2024 Rating]]</f>
        <v>2</v>
      </c>
      <c r="E6">
        <f>Table5[[#This Row],[12/2024 Rating]]-Table5[[#This Row],[08/2024 Rating]]</f>
        <v>0</v>
      </c>
    </row>
    <row r="7" spans="1:5">
      <c r="A7" t="s">
        <v>5</v>
      </c>
      <c r="B7" t="s">
        <v>11</v>
      </c>
      <c r="C7">
        <v>2</v>
      </c>
      <c r="D7">
        <f>Table5[[#This Row],[08/2024 Rating]]</f>
        <v>2</v>
      </c>
      <c r="E7">
        <f>Table5[[#This Row],[12/2024 Rating]]-Table5[[#This Row],[08/2024 Rating]]</f>
        <v>0</v>
      </c>
    </row>
    <row r="8" spans="1:5">
      <c r="A8" t="s">
        <v>5</v>
      </c>
      <c r="B8" t="s">
        <v>12</v>
      </c>
      <c r="C8">
        <v>2</v>
      </c>
      <c r="D8">
        <f>Table5[[#This Row],[08/2024 Rating]]</f>
        <v>2</v>
      </c>
      <c r="E8">
        <f>Table5[[#This Row],[12/2024 Rating]]-Table5[[#This Row],[08/2024 Rating]]</f>
        <v>0</v>
      </c>
    </row>
    <row r="9" spans="1:5">
      <c r="A9" t="s">
        <v>5</v>
      </c>
      <c r="B9" t="s">
        <v>13</v>
      </c>
      <c r="C9">
        <v>2</v>
      </c>
      <c r="D9">
        <f>Table5[[#This Row],[08/2024 Rating]]</f>
        <v>2</v>
      </c>
      <c r="E9">
        <f>Table5[[#This Row],[12/2024 Rating]]-Table5[[#This Row],[08/2024 Rating]]</f>
        <v>0</v>
      </c>
    </row>
    <row r="10" spans="1:5">
      <c r="A10" t="s">
        <v>5</v>
      </c>
      <c r="B10" t="s">
        <v>14</v>
      </c>
      <c r="C10">
        <v>2</v>
      </c>
      <c r="D10">
        <f>Table5[[#This Row],[08/2024 Rating]]</f>
        <v>2</v>
      </c>
      <c r="E10">
        <f>Table5[[#This Row],[12/2024 Rating]]-Table5[[#This Row],[08/2024 Rating]]</f>
        <v>0</v>
      </c>
    </row>
    <row r="11" spans="1:5">
      <c r="A11" t="s">
        <v>5</v>
      </c>
      <c r="B11" t="s">
        <v>15</v>
      </c>
      <c r="C11">
        <v>2</v>
      </c>
      <c r="D11">
        <f>Table5[[#This Row],[08/2024 Rating]]</f>
        <v>2</v>
      </c>
      <c r="E11">
        <f>Table5[[#This Row],[12/2024 Rating]]-Table5[[#This Row],[08/2024 Rating]]</f>
        <v>0</v>
      </c>
    </row>
    <row r="12" spans="1:5">
      <c r="A12" t="s">
        <v>16</v>
      </c>
      <c r="B12" t="s">
        <v>6</v>
      </c>
      <c r="C12">
        <v>3</v>
      </c>
      <c r="D12">
        <f>Table5[[#This Row],[08/2024 Rating]]</f>
        <v>3</v>
      </c>
      <c r="E12">
        <f>Table5[[#This Row],[12/2024 Rating]]-Table5[[#This Row],[08/2024 Rating]]</f>
        <v>0</v>
      </c>
    </row>
    <row r="13" spans="1:5">
      <c r="A13" t="s">
        <v>16</v>
      </c>
      <c r="B13" t="s">
        <v>7</v>
      </c>
      <c r="C13">
        <v>3</v>
      </c>
      <c r="D13">
        <f>Table5[[#This Row],[08/2024 Rating]]</f>
        <v>3</v>
      </c>
      <c r="E13">
        <f>Table5[[#This Row],[12/2024 Rating]]-Table5[[#This Row],[08/2024 Rating]]</f>
        <v>0</v>
      </c>
    </row>
    <row r="14" spans="1:5">
      <c r="A14" t="s">
        <v>16</v>
      </c>
      <c r="B14" t="s">
        <v>8</v>
      </c>
      <c r="C14">
        <v>3</v>
      </c>
      <c r="D14">
        <f>Table5[[#This Row],[08/2024 Rating]]</f>
        <v>3</v>
      </c>
      <c r="E14">
        <f>Table5[[#This Row],[12/2024 Rating]]-Table5[[#This Row],[08/2024 Rating]]</f>
        <v>0</v>
      </c>
    </row>
    <row r="15" spans="1:5">
      <c r="A15" t="s">
        <v>16</v>
      </c>
      <c r="B15" t="s">
        <v>9</v>
      </c>
      <c r="C15">
        <v>1</v>
      </c>
      <c r="D15">
        <f>Table5[[#This Row],[08/2024 Rating]]</f>
        <v>1</v>
      </c>
      <c r="E15">
        <f>Table5[[#This Row],[12/2024 Rating]]-Table5[[#This Row],[08/2024 Rating]]</f>
        <v>0</v>
      </c>
    </row>
    <row r="16" spans="1:5">
      <c r="A16" t="s">
        <v>16</v>
      </c>
      <c r="B16" t="s">
        <v>10</v>
      </c>
      <c r="C16">
        <v>3</v>
      </c>
      <c r="D16">
        <f>Table5[[#This Row],[08/2024 Rating]]</f>
        <v>3</v>
      </c>
      <c r="E16">
        <f>Table5[[#This Row],[12/2024 Rating]]-Table5[[#This Row],[08/2024 Rating]]</f>
        <v>0</v>
      </c>
    </row>
    <row r="17" spans="1:5">
      <c r="A17" t="s">
        <v>16</v>
      </c>
      <c r="B17" t="s">
        <v>11</v>
      </c>
      <c r="C17">
        <v>3</v>
      </c>
      <c r="D17">
        <f>Table5[[#This Row],[08/2024 Rating]]</f>
        <v>3</v>
      </c>
      <c r="E17">
        <f>Table5[[#This Row],[12/2024 Rating]]-Table5[[#This Row],[08/2024 Rating]]</f>
        <v>0</v>
      </c>
    </row>
    <row r="18" spans="1:5">
      <c r="A18" t="s">
        <v>16</v>
      </c>
      <c r="B18" t="s">
        <v>12</v>
      </c>
      <c r="C18">
        <v>3</v>
      </c>
      <c r="D18">
        <f>Table5[[#This Row],[08/2024 Rating]]</f>
        <v>3</v>
      </c>
      <c r="E18">
        <f>Table5[[#This Row],[12/2024 Rating]]-Table5[[#This Row],[08/2024 Rating]]</f>
        <v>0</v>
      </c>
    </row>
    <row r="19" spans="1:5">
      <c r="A19" t="s">
        <v>16</v>
      </c>
      <c r="B19" t="s">
        <v>13</v>
      </c>
      <c r="C19">
        <v>3</v>
      </c>
      <c r="D19">
        <f>Table5[[#This Row],[08/2024 Rating]]</f>
        <v>3</v>
      </c>
      <c r="E19">
        <f>Table5[[#This Row],[12/2024 Rating]]-Table5[[#This Row],[08/2024 Rating]]</f>
        <v>0</v>
      </c>
    </row>
    <row r="20" spans="1:5">
      <c r="A20" t="s">
        <v>16</v>
      </c>
      <c r="B20" t="s">
        <v>14</v>
      </c>
      <c r="C20">
        <v>3</v>
      </c>
      <c r="D20">
        <f>Table5[[#This Row],[08/2024 Rating]]</f>
        <v>3</v>
      </c>
      <c r="E20">
        <f>Table5[[#This Row],[12/2024 Rating]]-Table5[[#This Row],[08/2024 Rating]]</f>
        <v>0</v>
      </c>
    </row>
    <row r="21" spans="1:5">
      <c r="A21" t="s">
        <v>16</v>
      </c>
      <c r="B21" t="s">
        <v>15</v>
      </c>
      <c r="C21">
        <v>3</v>
      </c>
      <c r="D21">
        <f>Table5[[#This Row],[08/2024 Rating]]</f>
        <v>3</v>
      </c>
      <c r="E21">
        <f>Table5[[#This Row],[12/2024 Rating]]-Table5[[#This Row],[08/2024 Rating]]</f>
        <v>0</v>
      </c>
    </row>
    <row r="22" spans="1:5">
      <c r="A22" t="s">
        <v>17</v>
      </c>
      <c r="B22" t="s">
        <v>6</v>
      </c>
      <c r="C22">
        <v>2</v>
      </c>
      <c r="D22">
        <f>Table5[[#This Row],[08/2024 Rating]]</f>
        <v>2</v>
      </c>
      <c r="E22">
        <f>Table5[[#This Row],[12/2024 Rating]]-Table5[[#This Row],[08/2024 Rating]]</f>
        <v>0</v>
      </c>
    </row>
    <row r="23" spans="1:5">
      <c r="A23" t="s">
        <v>17</v>
      </c>
      <c r="B23" t="s">
        <v>7</v>
      </c>
      <c r="C23">
        <v>2</v>
      </c>
      <c r="D23">
        <f>Table5[[#This Row],[08/2024 Rating]]</f>
        <v>2</v>
      </c>
      <c r="E23">
        <f>Table5[[#This Row],[12/2024 Rating]]-Table5[[#This Row],[08/2024 Rating]]</f>
        <v>0</v>
      </c>
    </row>
    <row r="24" spans="1:5">
      <c r="A24" t="s">
        <v>17</v>
      </c>
      <c r="B24" t="s">
        <v>8</v>
      </c>
      <c r="C24">
        <v>2</v>
      </c>
      <c r="D24">
        <f>Table5[[#This Row],[08/2024 Rating]]</f>
        <v>2</v>
      </c>
      <c r="E24">
        <f>Table5[[#This Row],[12/2024 Rating]]-Table5[[#This Row],[08/2024 Rating]]</f>
        <v>0</v>
      </c>
    </row>
    <row r="25" spans="1:5">
      <c r="A25" t="s">
        <v>17</v>
      </c>
      <c r="B25" t="s">
        <v>9</v>
      </c>
      <c r="C25">
        <v>1</v>
      </c>
      <c r="D25">
        <f>Table5[[#This Row],[08/2024 Rating]]</f>
        <v>1</v>
      </c>
      <c r="E25">
        <f>Table5[[#This Row],[12/2024 Rating]]-Table5[[#This Row],[08/2024 Rating]]</f>
        <v>0</v>
      </c>
    </row>
    <row r="26" spans="1:5">
      <c r="A26" t="s">
        <v>17</v>
      </c>
      <c r="B26" t="s">
        <v>10</v>
      </c>
      <c r="C26">
        <v>2</v>
      </c>
      <c r="D26">
        <f>Table5[[#This Row],[08/2024 Rating]]</f>
        <v>2</v>
      </c>
      <c r="E26">
        <f>Table5[[#This Row],[12/2024 Rating]]-Table5[[#This Row],[08/2024 Rating]]</f>
        <v>0</v>
      </c>
    </row>
    <row r="27" spans="1:5">
      <c r="A27" t="s">
        <v>17</v>
      </c>
      <c r="B27" t="s">
        <v>11</v>
      </c>
      <c r="C27">
        <v>2</v>
      </c>
      <c r="D27">
        <f>Table5[[#This Row],[08/2024 Rating]]</f>
        <v>2</v>
      </c>
      <c r="E27">
        <f>Table5[[#This Row],[12/2024 Rating]]-Table5[[#This Row],[08/2024 Rating]]</f>
        <v>0</v>
      </c>
    </row>
    <row r="28" spans="1:5">
      <c r="A28" t="s">
        <v>17</v>
      </c>
      <c r="B28" t="s">
        <v>12</v>
      </c>
      <c r="C28">
        <v>2</v>
      </c>
      <c r="D28">
        <f>Table5[[#This Row],[08/2024 Rating]]</f>
        <v>2</v>
      </c>
      <c r="E28">
        <f>Table5[[#This Row],[12/2024 Rating]]-Table5[[#This Row],[08/2024 Rating]]</f>
        <v>0</v>
      </c>
    </row>
    <row r="29" spans="1:5">
      <c r="A29" t="s">
        <v>17</v>
      </c>
      <c r="B29" t="s">
        <v>13</v>
      </c>
      <c r="C29">
        <v>2</v>
      </c>
      <c r="D29">
        <f>Table5[[#This Row],[08/2024 Rating]]</f>
        <v>2</v>
      </c>
      <c r="E29">
        <f>Table5[[#This Row],[12/2024 Rating]]-Table5[[#This Row],[08/2024 Rating]]</f>
        <v>0</v>
      </c>
    </row>
    <row r="30" spans="1:5">
      <c r="A30" t="s">
        <v>17</v>
      </c>
      <c r="B30" t="s">
        <v>14</v>
      </c>
      <c r="C30">
        <v>2</v>
      </c>
      <c r="D30">
        <f>Table5[[#This Row],[08/2024 Rating]]</f>
        <v>2</v>
      </c>
      <c r="E30">
        <f>Table5[[#This Row],[12/2024 Rating]]-Table5[[#This Row],[08/2024 Rating]]</f>
        <v>0</v>
      </c>
    </row>
    <row r="31" spans="1:5">
      <c r="A31" t="s">
        <v>17</v>
      </c>
      <c r="B31" t="s">
        <v>15</v>
      </c>
      <c r="C31">
        <v>2</v>
      </c>
      <c r="D31">
        <f>Table5[[#This Row],[08/2024 Rating]]</f>
        <v>2</v>
      </c>
      <c r="E31">
        <f>Table5[[#This Row],[12/2024 Rating]]-Table5[[#This Row],[08/2024 Rating]]</f>
        <v>0</v>
      </c>
    </row>
    <row r="32" spans="1:5">
      <c r="A32" t="s">
        <v>18</v>
      </c>
      <c r="B32" t="s">
        <v>6</v>
      </c>
      <c r="C32">
        <v>3</v>
      </c>
      <c r="D32">
        <f>Table5[[#This Row],[08/2024 Rating]]</f>
        <v>3</v>
      </c>
      <c r="E32">
        <f>Table5[[#This Row],[12/2024 Rating]]-Table5[[#This Row],[08/2024 Rating]]</f>
        <v>0</v>
      </c>
    </row>
    <row r="33" spans="1:5">
      <c r="A33" t="s">
        <v>18</v>
      </c>
      <c r="B33" t="s">
        <v>7</v>
      </c>
      <c r="C33">
        <v>3</v>
      </c>
      <c r="D33">
        <f>Table5[[#This Row],[08/2024 Rating]]</f>
        <v>3</v>
      </c>
      <c r="E33">
        <f>Table5[[#This Row],[12/2024 Rating]]-Table5[[#This Row],[08/2024 Rating]]</f>
        <v>0</v>
      </c>
    </row>
    <row r="34" spans="1:5">
      <c r="A34" t="s">
        <v>18</v>
      </c>
      <c r="B34" t="s">
        <v>8</v>
      </c>
      <c r="C34">
        <v>3</v>
      </c>
      <c r="D34">
        <f>Table5[[#This Row],[08/2024 Rating]]</f>
        <v>3</v>
      </c>
      <c r="E34">
        <f>Table5[[#This Row],[12/2024 Rating]]-Table5[[#This Row],[08/2024 Rating]]</f>
        <v>0</v>
      </c>
    </row>
    <row r="35" spans="1:5">
      <c r="A35" t="s">
        <v>18</v>
      </c>
      <c r="B35" t="s">
        <v>9</v>
      </c>
      <c r="C35">
        <v>2</v>
      </c>
      <c r="D35">
        <f>Table5[[#This Row],[08/2024 Rating]]</f>
        <v>2</v>
      </c>
      <c r="E35">
        <f>Table5[[#This Row],[12/2024 Rating]]-Table5[[#This Row],[08/2024 Rating]]</f>
        <v>0</v>
      </c>
    </row>
    <row r="36" spans="1:5">
      <c r="A36" t="s">
        <v>18</v>
      </c>
      <c r="B36" t="s">
        <v>10</v>
      </c>
      <c r="C36">
        <v>3</v>
      </c>
      <c r="D36">
        <f>Table5[[#This Row],[08/2024 Rating]]</f>
        <v>3</v>
      </c>
      <c r="E36">
        <f>Table5[[#This Row],[12/2024 Rating]]-Table5[[#This Row],[08/2024 Rating]]</f>
        <v>0</v>
      </c>
    </row>
    <row r="37" spans="1:5">
      <c r="A37" t="s">
        <v>18</v>
      </c>
      <c r="B37" t="s">
        <v>11</v>
      </c>
      <c r="C37">
        <v>3</v>
      </c>
      <c r="D37">
        <f>Table5[[#This Row],[08/2024 Rating]]</f>
        <v>3</v>
      </c>
      <c r="E37">
        <f>Table5[[#This Row],[12/2024 Rating]]-Table5[[#This Row],[08/2024 Rating]]</f>
        <v>0</v>
      </c>
    </row>
    <row r="38" spans="1:5">
      <c r="A38" t="s">
        <v>18</v>
      </c>
      <c r="B38" t="s">
        <v>12</v>
      </c>
      <c r="C38">
        <v>3</v>
      </c>
      <c r="D38">
        <f>Table5[[#This Row],[08/2024 Rating]]</f>
        <v>3</v>
      </c>
      <c r="E38">
        <f>Table5[[#This Row],[12/2024 Rating]]-Table5[[#This Row],[08/2024 Rating]]</f>
        <v>0</v>
      </c>
    </row>
    <row r="39" spans="1:5">
      <c r="A39" t="s">
        <v>18</v>
      </c>
      <c r="B39" t="s">
        <v>13</v>
      </c>
      <c r="C39">
        <v>3</v>
      </c>
      <c r="D39">
        <f>Table5[[#This Row],[08/2024 Rating]]</f>
        <v>3</v>
      </c>
      <c r="E39">
        <f>Table5[[#This Row],[12/2024 Rating]]-Table5[[#This Row],[08/2024 Rating]]</f>
        <v>0</v>
      </c>
    </row>
    <row r="40" spans="1:5">
      <c r="A40" t="s">
        <v>18</v>
      </c>
      <c r="B40" t="s">
        <v>14</v>
      </c>
      <c r="C40">
        <v>3</v>
      </c>
      <c r="D40">
        <f>Table5[[#This Row],[08/2024 Rating]]</f>
        <v>3</v>
      </c>
      <c r="E40">
        <f>Table5[[#This Row],[12/2024 Rating]]-Table5[[#This Row],[08/2024 Rating]]</f>
        <v>0</v>
      </c>
    </row>
    <row r="41" spans="1:5">
      <c r="A41" t="s">
        <v>18</v>
      </c>
      <c r="B41" t="s">
        <v>15</v>
      </c>
      <c r="C41">
        <v>3</v>
      </c>
      <c r="D41">
        <f>Table5[[#This Row],[08/2024 Rating]]</f>
        <v>3</v>
      </c>
      <c r="E41">
        <f>Table5[[#This Row],[12/2024 Rating]]-Table5[[#This Row],[08/2024 Rating]]</f>
        <v>0</v>
      </c>
    </row>
    <row r="42" spans="1:5">
      <c r="A42" t="s">
        <v>19</v>
      </c>
      <c r="B42" t="s">
        <v>6</v>
      </c>
      <c r="C42">
        <v>3</v>
      </c>
      <c r="D42">
        <f>Table5[[#This Row],[08/2024 Rating]]</f>
        <v>3</v>
      </c>
      <c r="E42">
        <f>Table5[[#This Row],[12/2024 Rating]]-Table5[[#This Row],[08/2024 Rating]]</f>
        <v>0</v>
      </c>
    </row>
    <row r="43" spans="1:5">
      <c r="A43" t="s">
        <v>19</v>
      </c>
      <c r="B43" t="s">
        <v>7</v>
      </c>
      <c r="C43">
        <v>3</v>
      </c>
      <c r="D43">
        <f>Table5[[#This Row],[08/2024 Rating]]</f>
        <v>3</v>
      </c>
      <c r="E43">
        <f>Table5[[#This Row],[12/2024 Rating]]-Table5[[#This Row],[08/2024 Rating]]</f>
        <v>0</v>
      </c>
    </row>
    <row r="44" spans="1:5">
      <c r="A44" t="s">
        <v>19</v>
      </c>
      <c r="B44" t="s">
        <v>8</v>
      </c>
      <c r="C44">
        <v>3</v>
      </c>
      <c r="D44">
        <f>Table5[[#This Row],[08/2024 Rating]]</f>
        <v>3</v>
      </c>
      <c r="E44">
        <f>Table5[[#This Row],[12/2024 Rating]]-Table5[[#This Row],[08/2024 Rating]]</f>
        <v>0</v>
      </c>
    </row>
    <row r="45" spans="1:5">
      <c r="A45" t="s">
        <v>19</v>
      </c>
      <c r="B45" t="s">
        <v>9</v>
      </c>
      <c r="C45">
        <v>1</v>
      </c>
      <c r="D45">
        <f>Table5[[#This Row],[08/2024 Rating]]</f>
        <v>1</v>
      </c>
      <c r="E45">
        <f>Table5[[#This Row],[12/2024 Rating]]-Table5[[#This Row],[08/2024 Rating]]</f>
        <v>0</v>
      </c>
    </row>
    <row r="46" spans="1:5">
      <c r="A46" t="s">
        <v>19</v>
      </c>
      <c r="B46" t="s">
        <v>10</v>
      </c>
      <c r="C46">
        <v>3</v>
      </c>
      <c r="D46">
        <f>Table5[[#This Row],[08/2024 Rating]]</f>
        <v>3</v>
      </c>
      <c r="E46">
        <f>Table5[[#This Row],[12/2024 Rating]]-Table5[[#This Row],[08/2024 Rating]]</f>
        <v>0</v>
      </c>
    </row>
    <row r="47" spans="1:5">
      <c r="A47" t="s">
        <v>19</v>
      </c>
      <c r="B47" t="s">
        <v>11</v>
      </c>
      <c r="C47">
        <v>3</v>
      </c>
      <c r="D47">
        <f>Table5[[#This Row],[08/2024 Rating]]</f>
        <v>3</v>
      </c>
      <c r="E47">
        <f>Table5[[#This Row],[12/2024 Rating]]-Table5[[#This Row],[08/2024 Rating]]</f>
        <v>0</v>
      </c>
    </row>
    <row r="48" spans="1:5">
      <c r="A48" t="s">
        <v>19</v>
      </c>
      <c r="B48" t="s">
        <v>12</v>
      </c>
      <c r="C48">
        <v>3</v>
      </c>
      <c r="D48">
        <f>Table5[[#This Row],[08/2024 Rating]]</f>
        <v>3</v>
      </c>
      <c r="E48">
        <f>Table5[[#This Row],[12/2024 Rating]]-Table5[[#This Row],[08/2024 Rating]]</f>
        <v>0</v>
      </c>
    </row>
    <row r="49" spans="1:5">
      <c r="A49" t="s">
        <v>19</v>
      </c>
      <c r="B49" t="s">
        <v>13</v>
      </c>
      <c r="C49">
        <v>3</v>
      </c>
      <c r="D49">
        <f>Table5[[#This Row],[08/2024 Rating]]</f>
        <v>3</v>
      </c>
      <c r="E49">
        <f>Table5[[#This Row],[12/2024 Rating]]-Table5[[#This Row],[08/2024 Rating]]</f>
        <v>0</v>
      </c>
    </row>
    <row r="50" spans="1:5">
      <c r="A50" t="s">
        <v>19</v>
      </c>
      <c r="B50" t="s">
        <v>14</v>
      </c>
      <c r="C50">
        <v>3</v>
      </c>
      <c r="D50">
        <f>Table5[[#This Row],[08/2024 Rating]]</f>
        <v>3</v>
      </c>
      <c r="E50">
        <f>Table5[[#This Row],[12/2024 Rating]]-Table5[[#This Row],[08/2024 Rating]]</f>
        <v>0</v>
      </c>
    </row>
    <row r="51" spans="1:5">
      <c r="A51" t="s">
        <v>19</v>
      </c>
      <c r="B51" t="s">
        <v>15</v>
      </c>
      <c r="C51">
        <v>3</v>
      </c>
      <c r="D51">
        <f>Table5[[#This Row],[08/2024 Rating]]</f>
        <v>3</v>
      </c>
      <c r="E51">
        <f>Table5[[#This Row],[12/2024 Rating]]-Table5[[#This Row],[08/2024 Rating]]</f>
        <v>0</v>
      </c>
    </row>
    <row r="52" spans="1:5">
      <c r="A52" t="s">
        <v>20</v>
      </c>
      <c r="B52" t="s">
        <v>6</v>
      </c>
      <c r="C52">
        <v>3</v>
      </c>
      <c r="D52">
        <f>Table5[[#This Row],[08/2024 Rating]]</f>
        <v>3</v>
      </c>
      <c r="E52">
        <f>Table5[[#This Row],[12/2024 Rating]]-Table5[[#This Row],[08/2024 Rating]]</f>
        <v>0</v>
      </c>
    </row>
    <row r="53" spans="1:5">
      <c r="A53" t="s">
        <v>20</v>
      </c>
      <c r="B53" t="s">
        <v>7</v>
      </c>
      <c r="C53">
        <v>3</v>
      </c>
      <c r="D53">
        <f>Table5[[#This Row],[08/2024 Rating]]</f>
        <v>3</v>
      </c>
      <c r="E53">
        <f>Table5[[#This Row],[12/2024 Rating]]-Table5[[#This Row],[08/2024 Rating]]</f>
        <v>0</v>
      </c>
    </row>
    <row r="54" spans="1:5">
      <c r="A54" t="s">
        <v>20</v>
      </c>
      <c r="B54" t="s">
        <v>8</v>
      </c>
      <c r="C54">
        <v>3</v>
      </c>
      <c r="D54">
        <f>Table5[[#This Row],[08/2024 Rating]]</f>
        <v>3</v>
      </c>
      <c r="E54">
        <f>Table5[[#This Row],[12/2024 Rating]]-Table5[[#This Row],[08/2024 Rating]]</f>
        <v>0</v>
      </c>
    </row>
    <row r="55" spans="1:5">
      <c r="A55" t="s">
        <v>20</v>
      </c>
      <c r="B55" t="s">
        <v>9</v>
      </c>
      <c r="C55">
        <v>1</v>
      </c>
      <c r="D55">
        <f>Table5[[#This Row],[08/2024 Rating]]</f>
        <v>1</v>
      </c>
      <c r="E55">
        <f>Table5[[#This Row],[12/2024 Rating]]-Table5[[#This Row],[08/2024 Rating]]</f>
        <v>0</v>
      </c>
    </row>
    <row r="56" spans="1:5">
      <c r="A56" t="s">
        <v>20</v>
      </c>
      <c r="B56" t="s">
        <v>10</v>
      </c>
      <c r="C56">
        <v>3</v>
      </c>
      <c r="D56">
        <f>Table5[[#This Row],[08/2024 Rating]]</f>
        <v>3</v>
      </c>
      <c r="E56">
        <f>Table5[[#This Row],[12/2024 Rating]]-Table5[[#This Row],[08/2024 Rating]]</f>
        <v>0</v>
      </c>
    </row>
    <row r="57" spans="1:5">
      <c r="A57" t="s">
        <v>20</v>
      </c>
      <c r="B57" t="s">
        <v>11</v>
      </c>
      <c r="C57">
        <v>3</v>
      </c>
      <c r="D57">
        <f>Table5[[#This Row],[08/2024 Rating]]</f>
        <v>3</v>
      </c>
      <c r="E57">
        <f>Table5[[#This Row],[12/2024 Rating]]-Table5[[#This Row],[08/2024 Rating]]</f>
        <v>0</v>
      </c>
    </row>
    <row r="58" spans="1:5">
      <c r="A58" t="s">
        <v>20</v>
      </c>
      <c r="B58" t="s">
        <v>12</v>
      </c>
      <c r="C58">
        <v>3</v>
      </c>
      <c r="D58">
        <f>Table5[[#This Row],[08/2024 Rating]]</f>
        <v>3</v>
      </c>
      <c r="E58">
        <f>Table5[[#This Row],[12/2024 Rating]]-Table5[[#This Row],[08/2024 Rating]]</f>
        <v>0</v>
      </c>
    </row>
    <row r="59" spans="1:5">
      <c r="A59" t="s">
        <v>20</v>
      </c>
      <c r="B59" t="s">
        <v>13</v>
      </c>
      <c r="C59">
        <v>3</v>
      </c>
      <c r="D59">
        <f>Table5[[#This Row],[08/2024 Rating]]</f>
        <v>3</v>
      </c>
      <c r="E59">
        <f>Table5[[#This Row],[12/2024 Rating]]-Table5[[#This Row],[08/2024 Rating]]</f>
        <v>0</v>
      </c>
    </row>
    <row r="60" spans="1:5">
      <c r="A60" t="s">
        <v>20</v>
      </c>
      <c r="B60" t="s">
        <v>14</v>
      </c>
      <c r="C60">
        <v>3</v>
      </c>
      <c r="D60">
        <f>Table5[[#This Row],[08/2024 Rating]]</f>
        <v>3</v>
      </c>
      <c r="E60">
        <f>Table5[[#This Row],[12/2024 Rating]]-Table5[[#This Row],[08/2024 Rating]]</f>
        <v>0</v>
      </c>
    </row>
    <row r="61" spans="1:5">
      <c r="A61" t="s">
        <v>20</v>
      </c>
      <c r="B61" t="s">
        <v>15</v>
      </c>
      <c r="C61">
        <v>3</v>
      </c>
      <c r="D61">
        <f>Table5[[#This Row],[08/2024 Rating]]</f>
        <v>3</v>
      </c>
      <c r="E61">
        <f>Table5[[#This Row],[12/2024 Rating]]-Table5[[#This Row],[08/2024 Rating]]</f>
        <v>0</v>
      </c>
    </row>
    <row r="62" spans="1:5">
      <c r="A62" t="s">
        <v>21</v>
      </c>
      <c r="B62" t="s">
        <v>6</v>
      </c>
      <c r="C62">
        <v>3</v>
      </c>
      <c r="D62">
        <f>Table5[[#This Row],[08/2024 Rating]]</f>
        <v>3</v>
      </c>
      <c r="E62">
        <f>Table5[[#This Row],[12/2024 Rating]]-Table5[[#This Row],[08/2024 Rating]]</f>
        <v>0</v>
      </c>
    </row>
    <row r="63" spans="1:5">
      <c r="A63" t="s">
        <v>21</v>
      </c>
      <c r="B63" t="s">
        <v>7</v>
      </c>
      <c r="C63">
        <v>3</v>
      </c>
      <c r="D63">
        <f>Table5[[#This Row],[08/2024 Rating]]</f>
        <v>3</v>
      </c>
      <c r="E63">
        <f>Table5[[#This Row],[12/2024 Rating]]-Table5[[#This Row],[08/2024 Rating]]</f>
        <v>0</v>
      </c>
    </row>
    <row r="64" spans="1:5">
      <c r="A64" t="s">
        <v>21</v>
      </c>
      <c r="B64" t="s">
        <v>8</v>
      </c>
      <c r="C64">
        <v>3</v>
      </c>
      <c r="D64">
        <f>Table5[[#This Row],[08/2024 Rating]]</f>
        <v>3</v>
      </c>
      <c r="E64">
        <f>Table5[[#This Row],[12/2024 Rating]]-Table5[[#This Row],[08/2024 Rating]]</f>
        <v>0</v>
      </c>
    </row>
    <row r="65" spans="1:5">
      <c r="A65" t="s">
        <v>21</v>
      </c>
      <c r="B65" t="s">
        <v>9</v>
      </c>
      <c r="C65">
        <v>1</v>
      </c>
      <c r="D65">
        <f>Table5[[#This Row],[08/2024 Rating]]</f>
        <v>1</v>
      </c>
      <c r="E65">
        <f>Table5[[#This Row],[12/2024 Rating]]-Table5[[#This Row],[08/2024 Rating]]</f>
        <v>0</v>
      </c>
    </row>
    <row r="66" spans="1:5">
      <c r="A66" t="s">
        <v>21</v>
      </c>
      <c r="B66" t="s">
        <v>10</v>
      </c>
      <c r="C66">
        <v>3</v>
      </c>
      <c r="D66">
        <f>Table5[[#This Row],[08/2024 Rating]]</f>
        <v>3</v>
      </c>
      <c r="E66">
        <f>Table5[[#This Row],[12/2024 Rating]]-Table5[[#This Row],[08/2024 Rating]]</f>
        <v>0</v>
      </c>
    </row>
    <row r="67" spans="1:5">
      <c r="A67" t="s">
        <v>21</v>
      </c>
      <c r="B67" t="s">
        <v>11</v>
      </c>
      <c r="C67">
        <v>3</v>
      </c>
      <c r="D67">
        <f>Table5[[#This Row],[08/2024 Rating]]</f>
        <v>3</v>
      </c>
      <c r="E67">
        <f>Table5[[#This Row],[12/2024 Rating]]-Table5[[#This Row],[08/2024 Rating]]</f>
        <v>0</v>
      </c>
    </row>
    <row r="68" spans="1:5">
      <c r="A68" t="s">
        <v>21</v>
      </c>
      <c r="B68" t="s">
        <v>12</v>
      </c>
      <c r="C68">
        <v>3</v>
      </c>
      <c r="D68">
        <f>Table5[[#This Row],[08/2024 Rating]]</f>
        <v>3</v>
      </c>
      <c r="E68">
        <f>Table5[[#This Row],[12/2024 Rating]]-Table5[[#This Row],[08/2024 Rating]]</f>
        <v>0</v>
      </c>
    </row>
    <row r="69" spans="1:5">
      <c r="A69" t="s">
        <v>21</v>
      </c>
      <c r="B69" t="s">
        <v>13</v>
      </c>
      <c r="C69">
        <v>3</v>
      </c>
      <c r="D69">
        <f>Table5[[#This Row],[08/2024 Rating]]</f>
        <v>3</v>
      </c>
      <c r="E69">
        <f>Table5[[#This Row],[12/2024 Rating]]-Table5[[#This Row],[08/2024 Rating]]</f>
        <v>0</v>
      </c>
    </row>
    <row r="70" spans="1:5">
      <c r="A70" t="s">
        <v>21</v>
      </c>
      <c r="B70" t="s">
        <v>14</v>
      </c>
      <c r="C70">
        <v>3</v>
      </c>
      <c r="D70">
        <f>Table5[[#This Row],[08/2024 Rating]]</f>
        <v>3</v>
      </c>
      <c r="E70">
        <f>Table5[[#This Row],[12/2024 Rating]]-Table5[[#This Row],[08/2024 Rating]]</f>
        <v>0</v>
      </c>
    </row>
    <row r="71" spans="1:5">
      <c r="A71" t="s">
        <v>21</v>
      </c>
      <c r="B71" t="s">
        <v>15</v>
      </c>
      <c r="C71">
        <v>3</v>
      </c>
      <c r="D71">
        <f>Table5[[#This Row],[08/2024 Rating]]</f>
        <v>3</v>
      </c>
      <c r="E71">
        <f>Table5[[#This Row],[12/2024 Rating]]-Table5[[#This Row],[08/2024 Rating]]</f>
        <v>0</v>
      </c>
    </row>
    <row r="72" spans="1:5">
      <c r="A72" t="s">
        <v>22</v>
      </c>
      <c r="B72" t="s">
        <v>6</v>
      </c>
      <c r="C72">
        <v>3</v>
      </c>
      <c r="D72">
        <f>Table5[[#This Row],[08/2024 Rating]]</f>
        <v>3</v>
      </c>
      <c r="E72">
        <f>Table5[[#This Row],[12/2024 Rating]]-Table5[[#This Row],[08/2024 Rating]]</f>
        <v>0</v>
      </c>
    </row>
    <row r="73" spans="1:5">
      <c r="A73" t="s">
        <v>22</v>
      </c>
      <c r="B73" t="s">
        <v>7</v>
      </c>
      <c r="C73">
        <v>3</v>
      </c>
      <c r="D73">
        <f>Table5[[#This Row],[08/2024 Rating]]</f>
        <v>3</v>
      </c>
      <c r="E73">
        <f>Table5[[#This Row],[12/2024 Rating]]-Table5[[#This Row],[08/2024 Rating]]</f>
        <v>0</v>
      </c>
    </row>
    <row r="74" spans="1:5">
      <c r="A74" t="s">
        <v>22</v>
      </c>
      <c r="B74" t="s">
        <v>8</v>
      </c>
      <c r="C74">
        <v>3</v>
      </c>
      <c r="D74">
        <f>Table5[[#This Row],[08/2024 Rating]]</f>
        <v>3</v>
      </c>
      <c r="E74">
        <f>Table5[[#This Row],[12/2024 Rating]]-Table5[[#This Row],[08/2024 Rating]]</f>
        <v>0</v>
      </c>
    </row>
    <row r="75" spans="1:5">
      <c r="A75" t="s">
        <v>22</v>
      </c>
      <c r="B75" t="s">
        <v>9</v>
      </c>
      <c r="C75">
        <v>1</v>
      </c>
      <c r="D75">
        <f>Table5[[#This Row],[08/2024 Rating]]</f>
        <v>1</v>
      </c>
      <c r="E75">
        <f>Table5[[#This Row],[12/2024 Rating]]-Table5[[#This Row],[08/2024 Rating]]</f>
        <v>0</v>
      </c>
    </row>
    <row r="76" spans="1:5">
      <c r="A76" t="s">
        <v>22</v>
      </c>
      <c r="B76" t="s">
        <v>10</v>
      </c>
      <c r="C76">
        <v>3</v>
      </c>
      <c r="D76">
        <f>Table5[[#This Row],[08/2024 Rating]]</f>
        <v>3</v>
      </c>
      <c r="E76">
        <f>Table5[[#This Row],[12/2024 Rating]]-Table5[[#This Row],[08/2024 Rating]]</f>
        <v>0</v>
      </c>
    </row>
    <row r="77" spans="1:5">
      <c r="A77" t="s">
        <v>22</v>
      </c>
      <c r="B77" t="s">
        <v>11</v>
      </c>
      <c r="C77">
        <v>3</v>
      </c>
      <c r="D77">
        <f>Table5[[#This Row],[08/2024 Rating]]</f>
        <v>3</v>
      </c>
      <c r="E77">
        <f>Table5[[#This Row],[12/2024 Rating]]-Table5[[#This Row],[08/2024 Rating]]</f>
        <v>0</v>
      </c>
    </row>
    <row r="78" spans="1:5">
      <c r="A78" t="s">
        <v>22</v>
      </c>
      <c r="B78" t="s">
        <v>12</v>
      </c>
      <c r="C78">
        <v>3</v>
      </c>
      <c r="D78">
        <f>Table5[[#This Row],[08/2024 Rating]]</f>
        <v>3</v>
      </c>
      <c r="E78">
        <f>Table5[[#This Row],[12/2024 Rating]]-Table5[[#This Row],[08/2024 Rating]]</f>
        <v>0</v>
      </c>
    </row>
    <row r="79" spans="1:5">
      <c r="A79" t="s">
        <v>22</v>
      </c>
      <c r="B79" t="s">
        <v>13</v>
      </c>
      <c r="C79">
        <v>3</v>
      </c>
      <c r="D79">
        <f>Table5[[#This Row],[08/2024 Rating]]</f>
        <v>3</v>
      </c>
      <c r="E79">
        <f>Table5[[#This Row],[12/2024 Rating]]-Table5[[#This Row],[08/2024 Rating]]</f>
        <v>0</v>
      </c>
    </row>
    <row r="80" spans="1:5">
      <c r="A80" t="s">
        <v>22</v>
      </c>
      <c r="B80" t="s">
        <v>14</v>
      </c>
      <c r="C80">
        <v>3</v>
      </c>
      <c r="D80">
        <f>Table5[[#This Row],[08/2024 Rating]]</f>
        <v>3</v>
      </c>
      <c r="E80">
        <f>Table5[[#This Row],[12/2024 Rating]]-Table5[[#This Row],[08/2024 Rating]]</f>
        <v>0</v>
      </c>
    </row>
    <row r="81" spans="1:5">
      <c r="A81" t="s">
        <v>22</v>
      </c>
      <c r="B81" t="s">
        <v>15</v>
      </c>
      <c r="C81">
        <v>3</v>
      </c>
      <c r="D81">
        <f>Table5[[#This Row],[08/2024 Rating]]</f>
        <v>3</v>
      </c>
      <c r="E81">
        <f>Table5[[#This Row],[12/2024 Rating]]-Table5[[#This Row],[08/2024 Rating]]</f>
        <v>0</v>
      </c>
    </row>
    <row r="82" spans="1:5">
      <c r="A82" t="s">
        <v>23</v>
      </c>
      <c r="B82" t="s">
        <v>6</v>
      </c>
      <c r="C82">
        <v>3</v>
      </c>
      <c r="D82">
        <f>Table5[[#This Row],[08/2024 Rating]]</f>
        <v>3</v>
      </c>
      <c r="E82">
        <f>Table5[[#This Row],[12/2024 Rating]]-Table5[[#This Row],[08/2024 Rating]]</f>
        <v>0</v>
      </c>
    </row>
    <row r="83" spans="1:5">
      <c r="A83" t="s">
        <v>23</v>
      </c>
      <c r="B83" t="s">
        <v>7</v>
      </c>
      <c r="C83">
        <v>3</v>
      </c>
      <c r="D83">
        <f>Table5[[#This Row],[08/2024 Rating]]</f>
        <v>3</v>
      </c>
      <c r="E83">
        <f>Table5[[#This Row],[12/2024 Rating]]-Table5[[#This Row],[08/2024 Rating]]</f>
        <v>0</v>
      </c>
    </row>
    <row r="84" spans="1:5">
      <c r="A84" t="s">
        <v>23</v>
      </c>
      <c r="B84" t="s">
        <v>8</v>
      </c>
      <c r="C84">
        <v>3</v>
      </c>
      <c r="D84">
        <f>Table5[[#This Row],[08/2024 Rating]]</f>
        <v>3</v>
      </c>
      <c r="E84">
        <f>Table5[[#This Row],[12/2024 Rating]]-Table5[[#This Row],[08/2024 Rating]]</f>
        <v>0</v>
      </c>
    </row>
    <row r="85" spans="1:5">
      <c r="A85" t="s">
        <v>23</v>
      </c>
      <c r="B85" t="s">
        <v>9</v>
      </c>
      <c r="C85">
        <v>1</v>
      </c>
      <c r="D85">
        <f>Table5[[#This Row],[08/2024 Rating]]</f>
        <v>1</v>
      </c>
      <c r="E85">
        <f>Table5[[#This Row],[12/2024 Rating]]-Table5[[#This Row],[08/2024 Rating]]</f>
        <v>0</v>
      </c>
    </row>
    <row r="86" spans="1:5">
      <c r="A86" t="s">
        <v>23</v>
      </c>
      <c r="B86" t="s">
        <v>10</v>
      </c>
      <c r="C86">
        <v>3</v>
      </c>
      <c r="D86">
        <f>Table5[[#This Row],[08/2024 Rating]]</f>
        <v>3</v>
      </c>
      <c r="E86">
        <f>Table5[[#This Row],[12/2024 Rating]]-Table5[[#This Row],[08/2024 Rating]]</f>
        <v>0</v>
      </c>
    </row>
    <row r="87" spans="1:5">
      <c r="A87" t="s">
        <v>23</v>
      </c>
      <c r="B87" t="s">
        <v>11</v>
      </c>
      <c r="C87">
        <v>3</v>
      </c>
      <c r="D87">
        <f>Table5[[#This Row],[08/2024 Rating]]</f>
        <v>3</v>
      </c>
      <c r="E87">
        <f>Table5[[#This Row],[12/2024 Rating]]-Table5[[#This Row],[08/2024 Rating]]</f>
        <v>0</v>
      </c>
    </row>
    <row r="88" spans="1:5">
      <c r="A88" t="s">
        <v>23</v>
      </c>
      <c r="B88" t="s">
        <v>12</v>
      </c>
      <c r="C88">
        <v>3</v>
      </c>
      <c r="D88">
        <f>Table5[[#This Row],[08/2024 Rating]]</f>
        <v>3</v>
      </c>
      <c r="E88">
        <f>Table5[[#This Row],[12/2024 Rating]]-Table5[[#This Row],[08/2024 Rating]]</f>
        <v>0</v>
      </c>
    </row>
    <row r="89" spans="1:5">
      <c r="A89" t="s">
        <v>23</v>
      </c>
      <c r="B89" t="s">
        <v>13</v>
      </c>
      <c r="C89">
        <v>3</v>
      </c>
      <c r="D89">
        <f>Table5[[#This Row],[08/2024 Rating]]</f>
        <v>3</v>
      </c>
      <c r="E89">
        <f>Table5[[#This Row],[12/2024 Rating]]-Table5[[#This Row],[08/2024 Rating]]</f>
        <v>0</v>
      </c>
    </row>
    <row r="90" spans="1:5">
      <c r="A90" t="s">
        <v>23</v>
      </c>
      <c r="B90" t="s">
        <v>14</v>
      </c>
      <c r="C90">
        <v>3</v>
      </c>
      <c r="D90">
        <f>Table5[[#This Row],[08/2024 Rating]]</f>
        <v>3</v>
      </c>
      <c r="E90">
        <f>Table5[[#This Row],[12/2024 Rating]]-Table5[[#This Row],[08/2024 Rating]]</f>
        <v>0</v>
      </c>
    </row>
    <row r="91" spans="1:5">
      <c r="A91" t="s">
        <v>23</v>
      </c>
      <c r="B91" t="s">
        <v>15</v>
      </c>
      <c r="C91">
        <v>3</v>
      </c>
      <c r="D91">
        <f>Table5[[#This Row],[08/2024 Rating]]</f>
        <v>3</v>
      </c>
      <c r="E91">
        <f>Table5[[#This Row],[12/2024 Rating]]-Table5[[#This Row],[08/2024 Rating]]</f>
        <v>0</v>
      </c>
    </row>
    <row r="92" spans="1:5">
      <c r="A92" t="s">
        <v>24</v>
      </c>
      <c r="B92" t="s">
        <v>6</v>
      </c>
      <c r="C92">
        <v>3</v>
      </c>
      <c r="D92">
        <f>Table5[[#This Row],[08/2024 Rating]]</f>
        <v>3</v>
      </c>
      <c r="E92">
        <f>Table5[[#This Row],[12/2024 Rating]]-Table5[[#This Row],[08/2024 Rating]]</f>
        <v>0</v>
      </c>
    </row>
    <row r="93" spans="1:5">
      <c r="A93" t="s">
        <v>24</v>
      </c>
      <c r="B93" t="s">
        <v>7</v>
      </c>
      <c r="C93">
        <v>3</v>
      </c>
      <c r="D93">
        <f>Table5[[#This Row],[08/2024 Rating]]</f>
        <v>3</v>
      </c>
      <c r="E93">
        <f>Table5[[#This Row],[12/2024 Rating]]-Table5[[#This Row],[08/2024 Rating]]</f>
        <v>0</v>
      </c>
    </row>
    <row r="94" spans="1:5">
      <c r="A94" t="s">
        <v>24</v>
      </c>
      <c r="B94" t="s">
        <v>8</v>
      </c>
      <c r="C94">
        <v>1</v>
      </c>
      <c r="D94">
        <f>Table5[[#This Row],[08/2024 Rating]]</f>
        <v>1</v>
      </c>
      <c r="E94">
        <f>Table5[[#This Row],[12/2024 Rating]]-Table5[[#This Row],[08/2024 Rating]]</f>
        <v>0</v>
      </c>
    </row>
    <row r="95" spans="1:5">
      <c r="A95" t="s">
        <v>24</v>
      </c>
      <c r="B95" t="s">
        <v>9</v>
      </c>
      <c r="C95">
        <v>1</v>
      </c>
      <c r="D95">
        <f>Table5[[#This Row],[08/2024 Rating]]</f>
        <v>1</v>
      </c>
      <c r="E95">
        <f>Table5[[#This Row],[12/2024 Rating]]-Table5[[#This Row],[08/2024 Rating]]</f>
        <v>0</v>
      </c>
    </row>
    <row r="96" spans="1:5">
      <c r="A96" t="s">
        <v>24</v>
      </c>
      <c r="B96" t="s">
        <v>10</v>
      </c>
      <c r="C96">
        <v>3</v>
      </c>
      <c r="D96">
        <f>Table5[[#This Row],[08/2024 Rating]]</f>
        <v>3</v>
      </c>
      <c r="E96">
        <f>Table5[[#This Row],[12/2024 Rating]]-Table5[[#This Row],[08/2024 Rating]]</f>
        <v>0</v>
      </c>
    </row>
    <row r="97" spans="1:5">
      <c r="A97" t="s">
        <v>24</v>
      </c>
      <c r="B97" t="s">
        <v>11</v>
      </c>
      <c r="C97">
        <v>3</v>
      </c>
      <c r="D97">
        <f>Table5[[#This Row],[08/2024 Rating]]</f>
        <v>3</v>
      </c>
      <c r="E97">
        <f>Table5[[#This Row],[12/2024 Rating]]-Table5[[#This Row],[08/2024 Rating]]</f>
        <v>0</v>
      </c>
    </row>
    <row r="98" spans="1:5">
      <c r="A98" t="s">
        <v>24</v>
      </c>
      <c r="B98" t="s">
        <v>12</v>
      </c>
      <c r="C98">
        <v>2</v>
      </c>
      <c r="D98">
        <f>Table5[[#This Row],[08/2024 Rating]]</f>
        <v>2</v>
      </c>
      <c r="E98">
        <f>Table5[[#This Row],[12/2024 Rating]]-Table5[[#This Row],[08/2024 Rating]]</f>
        <v>0</v>
      </c>
    </row>
    <row r="99" spans="1:5">
      <c r="A99" t="s">
        <v>24</v>
      </c>
      <c r="B99" t="s">
        <v>13</v>
      </c>
      <c r="C99">
        <v>3</v>
      </c>
      <c r="D99">
        <f>Table5[[#This Row],[08/2024 Rating]]</f>
        <v>3</v>
      </c>
      <c r="E99">
        <f>Table5[[#This Row],[12/2024 Rating]]-Table5[[#This Row],[08/2024 Rating]]</f>
        <v>0</v>
      </c>
    </row>
    <row r="100" spans="1:5">
      <c r="A100" t="s">
        <v>24</v>
      </c>
      <c r="B100" t="s">
        <v>14</v>
      </c>
      <c r="C100">
        <v>3</v>
      </c>
      <c r="D100">
        <f>Table5[[#This Row],[08/2024 Rating]]</f>
        <v>3</v>
      </c>
      <c r="E100">
        <f>Table5[[#This Row],[12/2024 Rating]]-Table5[[#This Row],[08/2024 Rating]]</f>
        <v>0</v>
      </c>
    </row>
    <row r="101" spans="1:5">
      <c r="A101" t="s">
        <v>24</v>
      </c>
      <c r="B101" t="s">
        <v>15</v>
      </c>
      <c r="C101">
        <v>3</v>
      </c>
      <c r="D101">
        <f>Table5[[#This Row],[08/2024 Rating]]</f>
        <v>3</v>
      </c>
      <c r="E101">
        <f>Table5[[#This Row],[12/2024 Rating]]-Table5[[#This Row],[08/2024 Rating]]</f>
        <v>0</v>
      </c>
    </row>
    <row r="102" spans="1:5">
      <c r="A102" t="s">
        <v>25</v>
      </c>
      <c r="B102" t="s">
        <v>6</v>
      </c>
      <c r="C102">
        <v>3</v>
      </c>
      <c r="D102">
        <f>Table5[[#This Row],[08/2024 Rating]]</f>
        <v>3</v>
      </c>
      <c r="E102">
        <f>Table5[[#This Row],[12/2024 Rating]]-Table5[[#This Row],[08/2024 Rating]]</f>
        <v>0</v>
      </c>
    </row>
    <row r="103" spans="1:5">
      <c r="A103" t="s">
        <v>25</v>
      </c>
      <c r="B103" t="s">
        <v>7</v>
      </c>
      <c r="C103">
        <v>3</v>
      </c>
      <c r="D103">
        <f>Table5[[#This Row],[08/2024 Rating]]</f>
        <v>3</v>
      </c>
      <c r="E103">
        <f>Table5[[#This Row],[12/2024 Rating]]-Table5[[#This Row],[08/2024 Rating]]</f>
        <v>0</v>
      </c>
    </row>
    <row r="104" spans="1:5">
      <c r="A104" t="s">
        <v>25</v>
      </c>
      <c r="B104" t="s">
        <v>8</v>
      </c>
      <c r="C104">
        <v>3</v>
      </c>
      <c r="D104">
        <f>Table5[[#This Row],[08/2024 Rating]]</f>
        <v>3</v>
      </c>
      <c r="E104">
        <f>Table5[[#This Row],[12/2024 Rating]]-Table5[[#This Row],[08/2024 Rating]]</f>
        <v>0</v>
      </c>
    </row>
    <row r="105" spans="1:5">
      <c r="A105" t="s">
        <v>25</v>
      </c>
      <c r="B105" t="s">
        <v>9</v>
      </c>
      <c r="C105">
        <v>3</v>
      </c>
      <c r="D105">
        <f>Table5[[#This Row],[08/2024 Rating]]</f>
        <v>3</v>
      </c>
      <c r="E105">
        <f>Table5[[#This Row],[12/2024 Rating]]-Table5[[#This Row],[08/2024 Rating]]</f>
        <v>0</v>
      </c>
    </row>
    <row r="106" spans="1:5">
      <c r="A106" t="s">
        <v>25</v>
      </c>
      <c r="B106" t="s">
        <v>10</v>
      </c>
      <c r="C106">
        <v>3</v>
      </c>
      <c r="D106">
        <f>Table5[[#This Row],[08/2024 Rating]]</f>
        <v>3</v>
      </c>
      <c r="E106">
        <f>Table5[[#This Row],[12/2024 Rating]]-Table5[[#This Row],[08/2024 Rating]]</f>
        <v>0</v>
      </c>
    </row>
    <row r="107" spans="1:5">
      <c r="A107" t="s">
        <v>25</v>
      </c>
      <c r="B107" t="s">
        <v>11</v>
      </c>
      <c r="C107">
        <v>3</v>
      </c>
      <c r="D107">
        <f>Table5[[#This Row],[08/2024 Rating]]</f>
        <v>3</v>
      </c>
      <c r="E107">
        <f>Table5[[#This Row],[12/2024 Rating]]-Table5[[#This Row],[08/2024 Rating]]</f>
        <v>0</v>
      </c>
    </row>
    <row r="108" spans="1:5">
      <c r="A108" t="s">
        <v>25</v>
      </c>
      <c r="B108" t="s">
        <v>12</v>
      </c>
      <c r="C108">
        <v>3</v>
      </c>
      <c r="D108">
        <f>Table5[[#This Row],[08/2024 Rating]]</f>
        <v>3</v>
      </c>
      <c r="E108">
        <f>Table5[[#This Row],[12/2024 Rating]]-Table5[[#This Row],[08/2024 Rating]]</f>
        <v>0</v>
      </c>
    </row>
    <row r="109" spans="1:5">
      <c r="A109" t="s">
        <v>25</v>
      </c>
      <c r="B109" t="s">
        <v>13</v>
      </c>
      <c r="C109">
        <v>3</v>
      </c>
      <c r="D109">
        <f>Table5[[#This Row],[08/2024 Rating]]</f>
        <v>3</v>
      </c>
      <c r="E109">
        <f>Table5[[#This Row],[12/2024 Rating]]-Table5[[#This Row],[08/2024 Rating]]</f>
        <v>0</v>
      </c>
    </row>
    <row r="110" spans="1:5">
      <c r="A110" t="s">
        <v>25</v>
      </c>
      <c r="B110" t="s">
        <v>14</v>
      </c>
      <c r="C110">
        <v>3</v>
      </c>
      <c r="D110">
        <f>Table5[[#This Row],[08/2024 Rating]]</f>
        <v>3</v>
      </c>
      <c r="E110">
        <f>Table5[[#This Row],[12/2024 Rating]]-Table5[[#This Row],[08/2024 Rating]]</f>
        <v>0</v>
      </c>
    </row>
    <row r="111" spans="1:5">
      <c r="A111" t="s">
        <v>25</v>
      </c>
      <c r="B111" t="s">
        <v>15</v>
      </c>
      <c r="C111">
        <v>3</v>
      </c>
      <c r="D111">
        <f>Table5[[#This Row],[08/2024 Rating]]</f>
        <v>3</v>
      </c>
      <c r="E111">
        <f>Table5[[#This Row],[12/2024 Rating]]-Table5[[#This Row],[08/2024 Rating]]</f>
        <v>0</v>
      </c>
    </row>
    <row r="112" spans="1:5">
      <c r="A112" t="s">
        <v>26</v>
      </c>
      <c r="B112" t="s">
        <v>6</v>
      </c>
      <c r="C112">
        <v>2</v>
      </c>
      <c r="D112">
        <v>1</v>
      </c>
      <c r="E112" s="7">
        <f>Table5[[#This Row],[12/2024 Rating]]-Table5[[#This Row],[08/2024 Rating]]</f>
        <v>-1</v>
      </c>
    </row>
    <row r="113" spans="1:5">
      <c r="A113" t="s">
        <v>26</v>
      </c>
      <c r="B113" t="s">
        <v>7</v>
      </c>
      <c r="C113">
        <v>2</v>
      </c>
      <c r="D113">
        <v>1</v>
      </c>
      <c r="E113" s="7">
        <f>Table5[[#This Row],[12/2024 Rating]]-Table5[[#This Row],[08/2024 Rating]]</f>
        <v>-1</v>
      </c>
    </row>
    <row r="114" spans="1:5">
      <c r="A114" t="s">
        <v>26</v>
      </c>
      <c r="B114" t="s">
        <v>8</v>
      </c>
      <c r="C114">
        <v>1</v>
      </c>
      <c r="D114">
        <v>1</v>
      </c>
      <c r="E114">
        <f>Table5[[#This Row],[12/2024 Rating]]-Table5[[#This Row],[08/2024 Rating]]</f>
        <v>0</v>
      </c>
    </row>
    <row r="115" spans="1:5">
      <c r="A115" t="s">
        <v>26</v>
      </c>
      <c r="B115" t="s">
        <v>9</v>
      </c>
      <c r="C115">
        <v>1</v>
      </c>
      <c r="D115">
        <v>1</v>
      </c>
      <c r="E115">
        <f>Table5[[#This Row],[12/2024 Rating]]-Table5[[#This Row],[08/2024 Rating]]</f>
        <v>0</v>
      </c>
    </row>
    <row r="116" spans="1:5" ht="15">
      <c r="A116" t="s">
        <v>26</v>
      </c>
      <c r="B116" t="s">
        <v>10</v>
      </c>
      <c r="C116">
        <v>2</v>
      </c>
      <c r="D116">
        <v>1</v>
      </c>
      <c r="E116" s="7">
        <f>Table5[[#This Row],[12/2024 Rating]]-Table5[[#This Row],[08/2024 Rating]]</f>
        <v>-1</v>
      </c>
    </row>
    <row r="117" spans="1:5" ht="15">
      <c r="A117" t="s">
        <v>26</v>
      </c>
      <c r="B117" t="s">
        <v>11</v>
      </c>
      <c r="C117">
        <v>2</v>
      </c>
      <c r="D117">
        <v>1</v>
      </c>
      <c r="E117" s="7">
        <f>Table5[[#This Row],[12/2024 Rating]]-Table5[[#This Row],[08/2024 Rating]]</f>
        <v>-1</v>
      </c>
    </row>
    <row r="118" spans="1:5" ht="15">
      <c r="A118" t="s">
        <v>26</v>
      </c>
      <c r="B118" t="s">
        <v>12</v>
      </c>
      <c r="C118">
        <v>2</v>
      </c>
      <c r="D118">
        <v>1</v>
      </c>
      <c r="E118" s="7">
        <f>Table5[[#This Row],[12/2024 Rating]]-Table5[[#This Row],[08/2024 Rating]]</f>
        <v>-1</v>
      </c>
    </row>
    <row r="119" spans="1:5" ht="15">
      <c r="A119" t="s">
        <v>26</v>
      </c>
      <c r="B119" t="s">
        <v>13</v>
      </c>
      <c r="C119">
        <v>2</v>
      </c>
      <c r="D119">
        <v>1</v>
      </c>
      <c r="E119" s="7">
        <f>Table5[[#This Row],[12/2024 Rating]]-Table5[[#This Row],[08/2024 Rating]]</f>
        <v>-1</v>
      </c>
    </row>
    <row r="120" spans="1:5" ht="15">
      <c r="A120" t="s">
        <v>26</v>
      </c>
      <c r="B120" t="s">
        <v>14</v>
      </c>
      <c r="C120">
        <v>2</v>
      </c>
      <c r="D120">
        <v>1</v>
      </c>
      <c r="E120" s="7">
        <f>Table5[[#This Row],[12/2024 Rating]]-Table5[[#This Row],[08/2024 Rating]]</f>
        <v>-1</v>
      </c>
    </row>
    <row r="121" spans="1:5" ht="15">
      <c r="A121" t="s">
        <v>26</v>
      </c>
      <c r="B121" t="s">
        <v>15</v>
      </c>
      <c r="C121">
        <v>2</v>
      </c>
      <c r="D121">
        <v>1</v>
      </c>
      <c r="E121" s="7">
        <f>Table5[[#This Row],[12/2024 Rating]]-Table5[[#This Row],[08/2024 Rating]]</f>
        <v>-1</v>
      </c>
    </row>
    <row r="122" spans="1:5">
      <c r="A122" t="s">
        <v>27</v>
      </c>
      <c r="B122" t="s">
        <v>6</v>
      </c>
      <c r="C122">
        <v>3</v>
      </c>
      <c r="D122">
        <f>Table5[[#This Row],[08/2024 Rating]]</f>
        <v>3</v>
      </c>
      <c r="E122">
        <f>Table5[[#This Row],[12/2024 Rating]]-Table5[[#This Row],[08/2024 Rating]]</f>
        <v>0</v>
      </c>
    </row>
    <row r="123" spans="1:5">
      <c r="A123" t="s">
        <v>27</v>
      </c>
      <c r="B123" t="s">
        <v>7</v>
      </c>
      <c r="C123">
        <v>3</v>
      </c>
      <c r="D123">
        <f>Table5[[#This Row],[08/2024 Rating]]</f>
        <v>3</v>
      </c>
      <c r="E123">
        <f>Table5[[#This Row],[12/2024 Rating]]-Table5[[#This Row],[08/2024 Rating]]</f>
        <v>0</v>
      </c>
    </row>
    <row r="124" spans="1:5">
      <c r="A124" t="s">
        <v>27</v>
      </c>
      <c r="B124" t="s">
        <v>8</v>
      </c>
      <c r="C124">
        <v>3</v>
      </c>
      <c r="D124">
        <f>Table5[[#This Row],[08/2024 Rating]]</f>
        <v>3</v>
      </c>
      <c r="E124">
        <f>Table5[[#This Row],[12/2024 Rating]]-Table5[[#This Row],[08/2024 Rating]]</f>
        <v>0</v>
      </c>
    </row>
    <row r="125" spans="1:5">
      <c r="A125" t="s">
        <v>27</v>
      </c>
      <c r="B125" t="s">
        <v>9</v>
      </c>
      <c r="C125">
        <v>1</v>
      </c>
      <c r="D125">
        <f>Table5[[#This Row],[08/2024 Rating]]</f>
        <v>1</v>
      </c>
      <c r="E125">
        <f>Table5[[#This Row],[12/2024 Rating]]-Table5[[#This Row],[08/2024 Rating]]</f>
        <v>0</v>
      </c>
    </row>
    <row r="126" spans="1:5">
      <c r="A126" t="s">
        <v>27</v>
      </c>
      <c r="B126" t="s">
        <v>10</v>
      </c>
      <c r="C126">
        <v>3</v>
      </c>
      <c r="D126">
        <f>Table5[[#This Row],[08/2024 Rating]]</f>
        <v>3</v>
      </c>
      <c r="E126">
        <f>Table5[[#This Row],[12/2024 Rating]]-Table5[[#This Row],[08/2024 Rating]]</f>
        <v>0</v>
      </c>
    </row>
    <row r="127" spans="1:5">
      <c r="A127" t="s">
        <v>27</v>
      </c>
      <c r="B127" t="s">
        <v>11</v>
      </c>
      <c r="C127">
        <v>3</v>
      </c>
      <c r="D127">
        <f>Table5[[#This Row],[08/2024 Rating]]</f>
        <v>3</v>
      </c>
      <c r="E127">
        <f>Table5[[#This Row],[12/2024 Rating]]-Table5[[#This Row],[08/2024 Rating]]</f>
        <v>0</v>
      </c>
    </row>
    <row r="128" spans="1:5">
      <c r="A128" t="s">
        <v>27</v>
      </c>
      <c r="B128" t="s">
        <v>12</v>
      </c>
      <c r="C128">
        <v>3</v>
      </c>
      <c r="D128">
        <f>Table5[[#This Row],[08/2024 Rating]]</f>
        <v>3</v>
      </c>
      <c r="E128">
        <f>Table5[[#This Row],[12/2024 Rating]]-Table5[[#This Row],[08/2024 Rating]]</f>
        <v>0</v>
      </c>
    </row>
    <row r="129" spans="1:5">
      <c r="A129" t="s">
        <v>27</v>
      </c>
      <c r="B129" t="s">
        <v>13</v>
      </c>
      <c r="C129">
        <v>3</v>
      </c>
      <c r="D129">
        <f>Table5[[#This Row],[08/2024 Rating]]</f>
        <v>3</v>
      </c>
      <c r="E129">
        <f>Table5[[#This Row],[12/2024 Rating]]-Table5[[#This Row],[08/2024 Rating]]</f>
        <v>0</v>
      </c>
    </row>
    <row r="130" spans="1:5">
      <c r="A130" t="s">
        <v>27</v>
      </c>
      <c r="B130" t="s">
        <v>14</v>
      </c>
      <c r="C130">
        <v>3</v>
      </c>
      <c r="D130">
        <f>Table5[[#This Row],[08/2024 Rating]]</f>
        <v>3</v>
      </c>
      <c r="E130">
        <f>Table5[[#This Row],[12/2024 Rating]]-Table5[[#This Row],[08/2024 Rating]]</f>
        <v>0</v>
      </c>
    </row>
    <row r="131" spans="1:5">
      <c r="A131" t="s">
        <v>27</v>
      </c>
      <c r="B131" t="s">
        <v>15</v>
      </c>
      <c r="C131">
        <v>3</v>
      </c>
      <c r="D131">
        <f>Table5[[#This Row],[08/2024 Rating]]</f>
        <v>3</v>
      </c>
      <c r="E131">
        <f>Table5[[#This Row],[12/2024 Rating]]-Table5[[#This Row],[08/2024 Rating]]</f>
        <v>0</v>
      </c>
    </row>
    <row r="132" spans="1:5">
      <c r="A132" t="s">
        <v>29</v>
      </c>
      <c r="B132" t="s">
        <v>6</v>
      </c>
      <c r="C132">
        <v>2</v>
      </c>
      <c r="D132">
        <v>1</v>
      </c>
      <c r="E132" s="7">
        <f>Table5[[#This Row],[12/2024 Rating]]-Table5[[#This Row],[08/2024 Rating]]</f>
        <v>-1</v>
      </c>
    </row>
    <row r="133" spans="1:5">
      <c r="A133" t="s">
        <v>29</v>
      </c>
      <c r="B133" t="s">
        <v>7</v>
      </c>
      <c r="C133">
        <v>2</v>
      </c>
      <c r="D133">
        <v>1</v>
      </c>
      <c r="E133" s="7">
        <f>Table5[[#This Row],[12/2024 Rating]]-Table5[[#This Row],[08/2024 Rating]]</f>
        <v>-1</v>
      </c>
    </row>
    <row r="134" spans="1:5">
      <c r="A134" t="s">
        <v>29</v>
      </c>
      <c r="B134" t="s">
        <v>8</v>
      </c>
      <c r="C134">
        <v>2</v>
      </c>
      <c r="D134">
        <v>1</v>
      </c>
      <c r="E134" s="7">
        <f>Table5[[#This Row],[12/2024 Rating]]-Table5[[#This Row],[08/2024 Rating]]</f>
        <v>-1</v>
      </c>
    </row>
    <row r="135" spans="1:5">
      <c r="A135" t="s">
        <v>29</v>
      </c>
      <c r="B135" t="s">
        <v>9</v>
      </c>
      <c r="C135">
        <v>2</v>
      </c>
      <c r="D135">
        <v>1</v>
      </c>
      <c r="E135" s="7">
        <f>Table5[[#This Row],[12/2024 Rating]]-Table5[[#This Row],[08/2024 Rating]]</f>
        <v>-1</v>
      </c>
    </row>
    <row r="136" spans="1:5">
      <c r="A136" t="s">
        <v>29</v>
      </c>
      <c r="B136" t="s">
        <v>10</v>
      </c>
      <c r="C136">
        <v>2</v>
      </c>
      <c r="D136">
        <v>1</v>
      </c>
      <c r="E136" s="7">
        <f>Table5[[#This Row],[12/2024 Rating]]-Table5[[#This Row],[08/2024 Rating]]</f>
        <v>-1</v>
      </c>
    </row>
    <row r="137" spans="1:5">
      <c r="A137" t="s">
        <v>29</v>
      </c>
      <c r="B137" t="s">
        <v>11</v>
      </c>
      <c r="C137">
        <v>2</v>
      </c>
      <c r="D137">
        <v>1</v>
      </c>
      <c r="E137" s="7">
        <f>Table5[[#This Row],[12/2024 Rating]]-Table5[[#This Row],[08/2024 Rating]]</f>
        <v>-1</v>
      </c>
    </row>
    <row r="138" spans="1:5">
      <c r="A138" t="s">
        <v>29</v>
      </c>
      <c r="B138" t="s">
        <v>12</v>
      </c>
      <c r="C138">
        <v>2</v>
      </c>
      <c r="D138">
        <v>1</v>
      </c>
      <c r="E138" s="7">
        <f>Table5[[#This Row],[12/2024 Rating]]-Table5[[#This Row],[08/2024 Rating]]</f>
        <v>-1</v>
      </c>
    </row>
    <row r="139" spans="1:5">
      <c r="A139" t="s">
        <v>29</v>
      </c>
      <c r="B139" t="s">
        <v>13</v>
      </c>
      <c r="C139">
        <v>2</v>
      </c>
      <c r="D139">
        <v>1</v>
      </c>
      <c r="E139" s="7">
        <f>Table5[[#This Row],[12/2024 Rating]]-Table5[[#This Row],[08/2024 Rating]]</f>
        <v>-1</v>
      </c>
    </row>
    <row r="140" spans="1:5">
      <c r="A140" t="s">
        <v>29</v>
      </c>
      <c r="B140" t="s">
        <v>14</v>
      </c>
      <c r="C140">
        <v>2</v>
      </c>
      <c r="D140">
        <v>1</v>
      </c>
      <c r="E140" s="7">
        <f>Table5[[#This Row],[12/2024 Rating]]-Table5[[#This Row],[08/2024 Rating]]</f>
        <v>-1</v>
      </c>
    </row>
    <row r="141" spans="1:5">
      <c r="A141" t="s">
        <v>29</v>
      </c>
      <c r="B141" t="s">
        <v>15</v>
      </c>
      <c r="C141">
        <v>2</v>
      </c>
      <c r="D141">
        <v>1</v>
      </c>
      <c r="E141" s="7">
        <f>Table5[[#This Row],[12/2024 Rating]]-Table5[[#This Row],[08/2024 Rating]]</f>
        <v>-1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41"/>
  <sheetViews>
    <sheetView topLeftCell="A107" workbookViewId="0">
      <selection activeCell="E113" sqref="E112:E113"/>
    </sheetView>
  </sheetViews>
  <sheetFormatPr defaultRowHeight="14.45"/>
  <cols>
    <col min="1" max="1" width="22.7109375" customWidth="1"/>
    <col min="2" max="2" width="21.42578125" customWidth="1"/>
    <col min="3" max="4" width="15.42578125" customWidth="1"/>
    <col min="5" max="5" width="23.7109375" customWidth="1"/>
  </cols>
  <sheetData>
    <row r="1" spans="1:5">
      <c r="A1" s="3" t="s">
        <v>0</v>
      </c>
      <c r="B1" s="4" t="s">
        <v>1</v>
      </c>
      <c r="C1" s="5" t="s">
        <v>2</v>
      </c>
      <c r="D1" s="4" t="s">
        <v>3</v>
      </c>
      <c r="E1" s="6" t="s">
        <v>4</v>
      </c>
    </row>
    <row r="2" spans="1:5">
      <c r="A2" t="s">
        <v>5</v>
      </c>
      <c r="B2" t="s">
        <v>6</v>
      </c>
      <c r="C2">
        <v>1</v>
      </c>
      <c r="D2">
        <f>Table6[[#This Row],[08/2024 Rating]]</f>
        <v>1</v>
      </c>
      <c r="E2">
        <f>Table6[[#This Row],[12/2024 Rating]]-Table6[[#This Row],[08/2024 Rating]]</f>
        <v>0</v>
      </c>
    </row>
    <row r="3" spans="1:5">
      <c r="A3" t="s">
        <v>5</v>
      </c>
      <c r="B3" t="s">
        <v>7</v>
      </c>
      <c r="C3">
        <v>1</v>
      </c>
      <c r="D3">
        <f>Table6[[#This Row],[08/2024 Rating]]</f>
        <v>1</v>
      </c>
      <c r="E3">
        <f>Table6[[#This Row],[12/2024 Rating]]-Table6[[#This Row],[08/2024 Rating]]</f>
        <v>0</v>
      </c>
    </row>
    <row r="4" spans="1:5">
      <c r="A4" t="s">
        <v>5</v>
      </c>
      <c r="B4" t="s">
        <v>8</v>
      </c>
      <c r="C4">
        <v>1</v>
      </c>
      <c r="D4">
        <f>Table6[[#This Row],[08/2024 Rating]]</f>
        <v>1</v>
      </c>
      <c r="E4">
        <f>Table6[[#This Row],[12/2024 Rating]]-Table6[[#This Row],[08/2024 Rating]]</f>
        <v>0</v>
      </c>
    </row>
    <row r="5" spans="1:5">
      <c r="A5" t="s">
        <v>5</v>
      </c>
      <c r="B5" t="s">
        <v>9</v>
      </c>
      <c r="C5">
        <v>1</v>
      </c>
      <c r="D5">
        <f>Table6[[#This Row],[08/2024 Rating]]</f>
        <v>1</v>
      </c>
      <c r="E5">
        <f>Table6[[#This Row],[12/2024 Rating]]-Table6[[#This Row],[08/2024 Rating]]</f>
        <v>0</v>
      </c>
    </row>
    <row r="6" spans="1:5">
      <c r="A6" t="s">
        <v>5</v>
      </c>
      <c r="B6" t="s">
        <v>10</v>
      </c>
      <c r="C6">
        <v>1</v>
      </c>
      <c r="D6">
        <f>Table6[[#This Row],[08/2024 Rating]]</f>
        <v>1</v>
      </c>
      <c r="E6">
        <f>Table6[[#This Row],[12/2024 Rating]]-Table6[[#This Row],[08/2024 Rating]]</f>
        <v>0</v>
      </c>
    </row>
    <row r="7" spans="1:5">
      <c r="A7" t="s">
        <v>5</v>
      </c>
      <c r="B7" t="s">
        <v>11</v>
      </c>
      <c r="C7">
        <v>1</v>
      </c>
      <c r="D7">
        <f>Table6[[#This Row],[08/2024 Rating]]</f>
        <v>1</v>
      </c>
      <c r="E7">
        <f>Table6[[#This Row],[12/2024 Rating]]-Table6[[#This Row],[08/2024 Rating]]</f>
        <v>0</v>
      </c>
    </row>
    <row r="8" spans="1:5">
      <c r="A8" t="s">
        <v>5</v>
      </c>
      <c r="B8" t="s">
        <v>12</v>
      </c>
      <c r="C8">
        <v>1</v>
      </c>
      <c r="D8">
        <f>Table6[[#This Row],[08/2024 Rating]]</f>
        <v>1</v>
      </c>
      <c r="E8">
        <f>Table6[[#This Row],[12/2024 Rating]]-Table6[[#This Row],[08/2024 Rating]]</f>
        <v>0</v>
      </c>
    </row>
    <row r="9" spans="1:5">
      <c r="A9" t="s">
        <v>5</v>
      </c>
      <c r="B9" t="s">
        <v>13</v>
      </c>
      <c r="C9">
        <v>1</v>
      </c>
      <c r="D9">
        <f>Table6[[#This Row],[08/2024 Rating]]</f>
        <v>1</v>
      </c>
      <c r="E9">
        <f>Table6[[#This Row],[12/2024 Rating]]-Table6[[#This Row],[08/2024 Rating]]</f>
        <v>0</v>
      </c>
    </row>
    <row r="10" spans="1:5">
      <c r="A10" t="s">
        <v>5</v>
      </c>
      <c r="B10" t="s">
        <v>14</v>
      </c>
      <c r="C10">
        <v>1</v>
      </c>
      <c r="D10">
        <f>Table6[[#This Row],[08/2024 Rating]]</f>
        <v>1</v>
      </c>
      <c r="E10">
        <f>Table6[[#This Row],[12/2024 Rating]]-Table6[[#This Row],[08/2024 Rating]]</f>
        <v>0</v>
      </c>
    </row>
    <row r="11" spans="1:5">
      <c r="A11" t="s">
        <v>5</v>
      </c>
      <c r="B11" t="s">
        <v>15</v>
      </c>
      <c r="C11">
        <v>1</v>
      </c>
      <c r="D11">
        <f>Table6[[#This Row],[08/2024 Rating]]</f>
        <v>1</v>
      </c>
      <c r="E11">
        <f>Table6[[#This Row],[12/2024 Rating]]-Table6[[#This Row],[08/2024 Rating]]</f>
        <v>0</v>
      </c>
    </row>
    <row r="12" spans="1:5">
      <c r="A12" t="s">
        <v>16</v>
      </c>
      <c r="B12" t="s">
        <v>6</v>
      </c>
      <c r="C12">
        <v>3</v>
      </c>
      <c r="D12">
        <f>Table6[[#This Row],[08/2024 Rating]]</f>
        <v>3</v>
      </c>
      <c r="E12">
        <f>Table6[[#This Row],[12/2024 Rating]]-Table6[[#This Row],[08/2024 Rating]]</f>
        <v>0</v>
      </c>
    </row>
    <row r="13" spans="1:5">
      <c r="A13" t="s">
        <v>16</v>
      </c>
      <c r="B13" t="s">
        <v>7</v>
      </c>
      <c r="C13">
        <v>3</v>
      </c>
      <c r="D13">
        <f>Table6[[#This Row],[08/2024 Rating]]</f>
        <v>3</v>
      </c>
      <c r="E13">
        <f>Table6[[#This Row],[12/2024 Rating]]-Table6[[#This Row],[08/2024 Rating]]</f>
        <v>0</v>
      </c>
    </row>
    <row r="14" spans="1:5">
      <c r="A14" t="s">
        <v>16</v>
      </c>
      <c r="B14" t="s">
        <v>8</v>
      </c>
      <c r="C14">
        <v>1</v>
      </c>
      <c r="D14">
        <f>Table6[[#This Row],[08/2024 Rating]]</f>
        <v>1</v>
      </c>
      <c r="E14">
        <f>Table6[[#This Row],[12/2024 Rating]]-Table6[[#This Row],[08/2024 Rating]]</f>
        <v>0</v>
      </c>
    </row>
    <row r="15" spans="1:5">
      <c r="A15" t="s">
        <v>16</v>
      </c>
      <c r="B15" t="s">
        <v>9</v>
      </c>
      <c r="C15">
        <v>3</v>
      </c>
      <c r="D15">
        <f>Table6[[#This Row],[08/2024 Rating]]</f>
        <v>3</v>
      </c>
      <c r="E15">
        <f>Table6[[#This Row],[12/2024 Rating]]-Table6[[#This Row],[08/2024 Rating]]</f>
        <v>0</v>
      </c>
    </row>
    <row r="16" spans="1:5">
      <c r="A16" t="s">
        <v>16</v>
      </c>
      <c r="B16" t="s">
        <v>10</v>
      </c>
      <c r="C16">
        <v>3</v>
      </c>
      <c r="D16">
        <f>Table6[[#This Row],[08/2024 Rating]]</f>
        <v>3</v>
      </c>
      <c r="E16">
        <f>Table6[[#This Row],[12/2024 Rating]]-Table6[[#This Row],[08/2024 Rating]]</f>
        <v>0</v>
      </c>
    </row>
    <row r="17" spans="1:5">
      <c r="A17" t="s">
        <v>16</v>
      </c>
      <c r="B17" t="s">
        <v>11</v>
      </c>
      <c r="C17">
        <v>3</v>
      </c>
      <c r="D17">
        <f>Table6[[#This Row],[08/2024 Rating]]</f>
        <v>3</v>
      </c>
      <c r="E17">
        <f>Table6[[#This Row],[12/2024 Rating]]-Table6[[#This Row],[08/2024 Rating]]</f>
        <v>0</v>
      </c>
    </row>
    <row r="18" spans="1:5">
      <c r="A18" t="s">
        <v>16</v>
      </c>
      <c r="B18" t="s">
        <v>12</v>
      </c>
      <c r="C18">
        <v>1</v>
      </c>
      <c r="D18">
        <f>Table6[[#This Row],[08/2024 Rating]]</f>
        <v>1</v>
      </c>
      <c r="E18">
        <f>Table6[[#This Row],[12/2024 Rating]]-Table6[[#This Row],[08/2024 Rating]]</f>
        <v>0</v>
      </c>
    </row>
    <row r="19" spans="1:5">
      <c r="A19" t="s">
        <v>16</v>
      </c>
      <c r="B19" t="s">
        <v>13</v>
      </c>
      <c r="C19">
        <v>3</v>
      </c>
      <c r="D19">
        <f>Table6[[#This Row],[08/2024 Rating]]</f>
        <v>3</v>
      </c>
      <c r="E19">
        <f>Table6[[#This Row],[12/2024 Rating]]-Table6[[#This Row],[08/2024 Rating]]</f>
        <v>0</v>
      </c>
    </row>
    <row r="20" spans="1:5">
      <c r="A20" t="s">
        <v>16</v>
      </c>
      <c r="B20" t="s">
        <v>14</v>
      </c>
      <c r="C20">
        <v>3</v>
      </c>
      <c r="D20">
        <f>Table6[[#This Row],[08/2024 Rating]]</f>
        <v>3</v>
      </c>
      <c r="E20">
        <f>Table6[[#This Row],[12/2024 Rating]]-Table6[[#This Row],[08/2024 Rating]]</f>
        <v>0</v>
      </c>
    </row>
    <row r="21" spans="1:5">
      <c r="A21" t="s">
        <v>16</v>
      </c>
      <c r="B21" t="s">
        <v>15</v>
      </c>
      <c r="C21">
        <v>3</v>
      </c>
      <c r="D21">
        <f>Table6[[#This Row],[08/2024 Rating]]</f>
        <v>3</v>
      </c>
      <c r="E21">
        <f>Table6[[#This Row],[12/2024 Rating]]-Table6[[#This Row],[08/2024 Rating]]</f>
        <v>0</v>
      </c>
    </row>
    <row r="22" spans="1:5">
      <c r="A22" t="s">
        <v>17</v>
      </c>
      <c r="B22" t="s">
        <v>6</v>
      </c>
      <c r="C22">
        <v>2</v>
      </c>
      <c r="D22">
        <f>Table6[[#This Row],[08/2024 Rating]]</f>
        <v>2</v>
      </c>
      <c r="E22">
        <f>Table6[[#This Row],[12/2024 Rating]]-Table6[[#This Row],[08/2024 Rating]]</f>
        <v>0</v>
      </c>
    </row>
    <row r="23" spans="1:5">
      <c r="A23" t="s">
        <v>17</v>
      </c>
      <c r="B23" t="s">
        <v>7</v>
      </c>
      <c r="C23">
        <v>2</v>
      </c>
      <c r="D23">
        <f>Table6[[#This Row],[08/2024 Rating]]</f>
        <v>2</v>
      </c>
      <c r="E23">
        <f>Table6[[#This Row],[12/2024 Rating]]-Table6[[#This Row],[08/2024 Rating]]</f>
        <v>0</v>
      </c>
    </row>
    <row r="24" spans="1:5">
      <c r="A24" t="s">
        <v>17</v>
      </c>
      <c r="B24" t="s">
        <v>8</v>
      </c>
      <c r="C24">
        <v>1</v>
      </c>
      <c r="D24">
        <f>Table6[[#This Row],[08/2024 Rating]]</f>
        <v>1</v>
      </c>
      <c r="E24">
        <f>Table6[[#This Row],[12/2024 Rating]]-Table6[[#This Row],[08/2024 Rating]]</f>
        <v>0</v>
      </c>
    </row>
    <row r="25" spans="1:5">
      <c r="A25" t="s">
        <v>17</v>
      </c>
      <c r="B25" t="s">
        <v>9</v>
      </c>
      <c r="C25">
        <v>1</v>
      </c>
      <c r="D25">
        <f>Table6[[#This Row],[08/2024 Rating]]</f>
        <v>1</v>
      </c>
      <c r="E25">
        <f>Table6[[#This Row],[12/2024 Rating]]-Table6[[#This Row],[08/2024 Rating]]</f>
        <v>0</v>
      </c>
    </row>
    <row r="26" spans="1:5">
      <c r="A26" t="s">
        <v>17</v>
      </c>
      <c r="B26" t="s">
        <v>10</v>
      </c>
      <c r="C26">
        <v>2</v>
      </c>
      <c r="D26">
        <f>Table6[[#This Row],[08/2024 Rating]]</f>
        <v>2</v>
      </c>
      <c r="E26">
        <f>Table6[[#This Row],[12/2024 Rating]]-Table6[[#This Row],[08/2024 Rating]]</f>
        <v>0</v>
      </c>
    </row>
    <row r="27" spans="1:5">
      <c r="A27" t="s">
        <v>17</v>
      </c>
      <c r="B27" t="s">
        <v>11</v>
      </c>
      <c r="C27">
        <v>2</v>
      </c>
      <c r="D27">
        <f>Table6[[#This Row],[08/2024 Rating]]</f>
        <v>2</v>
      </c>
      <c r="E27">
        <f>Table6[[#This Row],[12/2024 Rating]]-Table6[[#This Row],[08/2024 Rating]]</f>
        <v>0</v>
      </c>
    </row>
    <row r="28" spans="1:5">
      <c r="A28" t="s">
        <v>17</v>
      </c>
      <c r="B28" t="s">
        <v>12</v>
      </c>
      <c r="C28">
        <v>1</v>
      </c>
      <c r="D28">
        <f>Table6[[#This Row],[08/2024 Rating]]</f>
        <v>1</v>
      </c>
      <c r="E28">
        <f>Table6[[#This Row],[12/2024 Rating]]-Table6[[#This Row],[08/2024 Rating]]</f>
        <v>0</v>
      </c>
    </row>
    <row r="29" spans="1:5">
      <c r="A29" t="s">
        <v>17</v>
      </c>
      <c r="B29" t="s">
        <v>13</v>
      </c>
      <c r="C29">
        <v>2</v>
      </c>
      <c r="D29">
        <f>Table6[[#This Row],[08/2024 Rating]]</f>
        <v>2</v>
      </c>
      <c r="E29">
        <f>Table6[[#This Row],[12/2024 Rating]]-Table6[[#This Row],[08/2024 Rating]]</f>
        <v>0</v>
      </c>
    </row>
    <row r="30" spans="1:5">
      <c r="A30" t="s">
        <v>17</v>
      </c>
      <c r="B30" t="s">
        <v>14</v>
      </c>
      <c r="C30">
        <v>1</v>
      </c>
      <c r="D30">
        <f>Table6[[#This Row],[08/2024 Rating]]</f>
        <v>1</v>
      </c>
      <c r="E30">
        <f>Table6[[#This Row],[12/2024 Rating]]-Table6[[#This Row],[08/2024 Rating]]</f>
        <v>0</v>
      </c>
    </row>
    <row r="31" spans="1:5">
      <c r="A31" t="s">
        <v>17</v>
      </c>
      <c r="B31" t="s">
        <v>15</v>
      </c>
      <c r="C31">
        <v>2</v>
      </c>
      <c r="D31">
        <f>Table6[[#This Row],[08/2024 Rating]]</f>
        <v>2</v>
      </c>
      <c r="E31">
        <f>Table6[[#This Row],[12/2024 Rating]]-Table6[[#This Row],[08/2024 Rating]]</f>
        <v>0</v>
      </c>
    </row>
    <row r="32" spans="1:5">
      <c r="A32" t="s">
        <v>18</v>
      </c>
      <c r="B32" t="s">
        <v>6</v>
      </c>
      <c r="C32">
        <v>3</v>
      </c>
      <c r="D32">
        <f>Table6[[#This Row],[08/2024 Rating]]</f>
        <v>3</v>
      </c>
      <c r="E32">
        <f>Table6[[#This Row],[12/2024 Rating]]-Table6[[#This Row],[08/2024 Rating]]</f>
        <v>0</v>
      </c>
    </row>
    <row r="33" spans="1:5">
      <c r="A33" t="s">
        <v>18</v>
      </c>
      <c r="B33" t="s">
        <v>7</v>
      </c>
      <c r="C33">
        <v>3</v>
      </c>
      <c r="D33">
        <f>Table6[[#This Row],[08/2024 Rating]]</f>
        <v>3</v>
      </c>
      <c r="E33">
        <f>Table6[[#This Row],[12/2024 Rating]]-Table6[[#This Row],[08/2024 Rating]]</f>
        <v>0</v>
      </c>
    </row>
    <row r="34" spans="1:5">
      <c r="A34" t="s">
        <v>18</v>
      </c>
      <c r="B34" t="s">
        <v>8</v>
      </c>
      <c r="C34">
        <v>3</v>
      </c>
      <c r="D34">
        <f>Table6[[#This Row],[08/2024 Rating]]</f>
        <v>3</v>
      </c>
      <c r="E34">
        <f>Table6[[#This Row],[12/2024 Rating]]-Table6[[#This Row],[08/2024 Rating]]</f>
        <v>0</v>
      </c>
    </row>
    <row r="35" spans="1:5">
      <c r="A35" t="s">
        <v>18</v>
      </c>
      <c r="B35" t="s">
        <v>9</v>
      </c>
      <c r="C35">
        <v>3</v>
      </c>
      <c r="D35">
        <f>Table6[[#This Row],[08/2024 Rating]]</f>
        <v>3</v>
      </c>
      <c r="E35">
        <f>Table6[[#This Row],[12/2024 Rating]]-Table6[[#This Row],[08/2024 Rating]]</f>
        <v>0</v>
      </c>
    </row>
    <row r="36" spans="1:5">
      <c r="A36" t="s">
        <v>18</v>
      </c>
      <c r="B36" t="s">
        <v>10</v>
      </c>
      <c r="C36">
        <v>3</v>
      </c>
      <c r="D36">
        <v>1</v>
      </c>
      <c r="E36" s="7">
        <f>Table6[[#This Row],[12/2024 Rating]]-Table6[[#This Row],[08/2024 Rating]]</f>
        <v>-2</v>
      </c>
    </row>
    <row r="37" spans="1:5">
      <c r="A37" t="s">
        <v>18</v>
      </c>
      <c r="B37" t="s">
        <v>11</v>
      </c>
      <c r="C37">
        <v>3</v>
      </c>
      <c r="D37">
        <f>Table6[[#This Row],[08/2024 Rating]]</f>
        <v>3</v>
      </c>
      <c r="E37">
        <f>Table6[[#This Row],[12/2024 Rating]]-Table6[[#This Row],[08/2024 Rating]]</f>
        <v>0</v>
      </c>
    </row>
    <row r="38" spans="1:5">
      <c r="A38" t="s">
        <v>18</v>
      </c>
      <c r="B38" t="s">
        <v>12</v>
      </c>
      <c r="C38">
        <v>3</v>
      </c>
      <c r="D38">
        <f>Table6[[#This Row],[08/2024 Rating]]</f>
        <v>3</v>
      </c>
      <c r="E38">
        <f>Table6[[#This Row],[12/2024 Rating]]-Table6[[#This Row],[08/2024 Rating]]</f>
        <v>0</v>
      </c>
    </row>
    <row r="39" spans="1:5">
      <c r="A39" t="s">
        <v>18</v>
      </c>
      <c r="B39" t="s">
        <v>13</v>
      </c>
      <c r="C39">
        <v>3</v>
      </c>
      <c r="D39">
        <f>Table6[[#This Row],[08/2024 Rating]]</f>
        <v>3</v>
      </c>
      <c r="E39">
        <f>Table6[[#This Row],[12/2024 Rating]]-Table6[[#This Row],[08/2024 Rating]]</f>
        <v>0</v>
      </c>
    </row>
    <row r="40" spans="1:5">
      <c r="A40" t="s">
        <v>18</v>
      </c>
      <c r="B40" t="s">
        <v>14</v>
      </c>
      <c r="C40">
        <v>3</v>
      </c>
      <c r="D40">
        <f>Table6[[#This Row],[08/2024 Rating]]</f>
        <v>3</v>
      </c>
      <c r="E40">
        <f>Table6[[#This Row],[12/2024 Rating]]-Table6[[#This Row],[08/2024 Rating]]</f>
        <v>0</v>
      </c>
    </row>
    <row r="41" spans="1:5">
      <c r="A41" t="s">
        <v>18</v>
      </c>
      <c r="B41" t="s">
        <v>15</v>
      </c>
      <c r="C41">
        <v>3</v>
      </c>
      <c r="D41">
        <f>Table6[[#This Row],[08/2024 Rating]]</f>
        <v>3</v>
      </c>
      <c r="E41">
        <f>Table6[[#This Row],[12/2024 Rating]]-Table6[[#This Row],[08/2024 Rating]]</f>
        <v>0</v>
      </c>
    </row>
    <row r="42" spans="1:5">
      <c r="A42" t="s">
        <v>19</v>
      </c>
      <c r="B42" t="s">
        <v>6</v>
      </c>
      <c r="C42">
        <v>3</v>
      </c>
      <c r="D42">
        <f>Table6[[#This Row],[08/2024 Rating]]</f>
        <v>3</v>
      </c>
      <c r="E42">
        <f>Table6[[#This Row],[12/2024 Rating]]-Table6[[#This Row],[08/2024 Rating]]</f>
        <v>0</v>
      </c>
    </row>
    <row r="43" spans="1:5">
      <c r="A43" t="s">
        <v>19</v>
      </c>
      <c r="B43" t="s">
        <v>7</v>
      </c>
      <c r="C43">
        <v>3</v>
      </c>
      <c r="D43">
        <f>Table6[[#This Row],[08/2024 Rating]]</f>
        <v>3</v>
      </c>
      <c r="E43">
        <f>Table6[[#This Row],[12/2024 Rating]]-Table6[[#This Row],[08/2024 Rating]]</f>
        <v>0</v>
      </c>
    </row>
    <row r="44" spans="1:5">
      <c r="A44" t="s">
        <v>19</v>
      </c>
      <c r="B44" t="s">
        <v>8</v>
      </c>
      <c r="C44">
        <v>2</v>
      </c>
      <c r="D44">
        <f>Table6[[#This Row],[08/2024 Rating]]</f>
        <v>2</v>
      </c>
      <c r="E44">
        <f>Table6[[#This Row],[12/2024 Rating]]-Table6[[#This Row],[08/2024 Rating]]</f>
        <v>0</v>
      </c>
    </row>
    <row r="45" spans="1:5">
      <c r="A45" t="s">
        <v>19</v>
      </c>
      <c r="B45" t="s">
        <v>9</v>
      </c>
      <c r="C45">
        <v>3</v>
      </c>
      <c r="D45">
        <f>Table6[[#This Row],[08/2024 Rating]]</f>
        <v>3</v>
      </c>
      <c r="E45">
        <f>Table6[[#This Row],[12/2024 Rating]]-Table6[[#This Row],[08/2024 Rating]]</f>
        <v>0</v>
      </c>
    </row>
    <row r="46" spans="1:5">
      <c r="A46" t="s">
        <v>19</v>
      </c>
      <c r="B46" t="s">
        <v>10</v>
      </c>
      <c r="C46">
        <v>3</v>
      </c>
      <c r="D46">
        <v>1</v>
      </c>
      <c r="E46" s="7">
        <f>Table6[[#This Row],[12/2024 Rating]]-Table6[[#This Row],[08/2024 Rating]]</f>
        <v>-2</v>
      </c>
    </row>
    <row r="47" spans="1:5">
      <c r="A47" t="s">
        <v>19</v>
      </c>
      <c r="B47" t="s">
        <v>11</v>
      </c>
      <c r="C47">
        <v>3</v>
      </c>
      <c r="D47">
        <f>Table6[[#This Row],[08/2024 Rating]]</f>
        <v>3</v>
      </c>
      <c r="E47">
        <f>Table6[[#This Row],[12/2024 Rating]]-Table6[[#This Row],[08/2024 Rating]]</f>
        <v>0</v>
      </c>
    </row>
    <row r="48" spans="1:5">
      <c r="A48" t="s">
        <v>19</v>
      </c>
      <c r="B48" t="s">
        <v>12</v>
      </c>
      <c r="C48">
        <v>3</v>
      </c>
      <c r="D48">
        <f>Table6[[#This Row],[08/2024 Rating]]</f>
        <v>3</v>
      </c>
      <c r="E48">
        <f>Table6[[#This Row],[12/2024 Rating]]-Table6[[#This Row],[08/2024 Rating]]</f>
        <v>0</v>
      </c>
    </row>
    <row r="49" spans="1:5">
      <c r="A49" t="s">
        <v>19</v>
      </c>
      <c r="B49" t="s">
        <v>13</v>
      </c>
      <c r="C49">
        <v>3</v>
      </c>
      <c r="D49">
        <f>Table6[[#This Row],[08/2024 Rating]]</f>
        <v>3</v>
      </c>
      <c r="E49">
        <f>Table6[[#This Row],[12/2024 Rating]]-Table6[[#This Row],[08/2024 Rating]]</f>
        <v>0</v>
      </c>
    </row>
    <row r="50" spans="1:5">
      <c r="A50" t="s">
        <v>19</v>
      </c>
      <c r="B50" t="s">
        <v>14</v>
      </c>
      <c r="C50">
        <v>3</v>
      </c>
      <c r="D50">
        <f>Table6[[#This Row],[08/2024 Rating]]</f>
        <v>3</v>
      </c>
      <c r="E50">
        <f>Table6[[#This Row],[12/2024 Rating]]-Table6[[#This Row],[08/2024 Rating]]</f>
        <v>0</v>
      </c>
    </row>
    <row r="51" spans="1:5">
      <c r="A51" t="s">
        <v>19</v>
      </c>
      <c r="B51" t="s">
        <v>15</v>
      </c>
      <c r="C51">
        <v>3</v>
      </c>
      <c r="D51">
        <f>Table6[[#This Row],[08/2024 Rating]]</f>
        <v>3</v>
      </c>
      <c r="E51">
        <f>Table6[[#This Row],[12/2024 Rating]]-Table6[[#This Row],[08/2024 Rating]]</f>
        <v>0</v>
      </c>
    </row>
    <row r="52" spans="1:5">
      <c r="A52" t="s">
        <v>20</v>
      </c>
      <c r="B52" t="s">
        <v>6</v>
      </c>
      <c r="C52">
        <v>3</v>
      </c>
      <c r="D52">
        <f>Table6[[#This Row],[08/2024 Rating]]</f>
        <v>3</v>
      </c>
      <c r="E52">
        <f>Table6[[#This Row],[12/2024 Rating]]-Table6[[#This Row],[08/2024 Rating]]</f>
        <v>0</v>
      </c>
    </row>
    <row r="53" spans="1:5">
      <c r="A53" t="s">
        <v>20</v>
      </c>
      <c r="B53" t="s">
        <v>7</v>
      </c>
      <c r="C53">
        <v>3</v>
      </c>
      <c r="D53">
        <f>Table6[[#This Row],[08/2024 Rating]]</f>
        <v>3</v>
      </c>
      <c r="E53">
        <f>Table6[[#This Row],[12/2024 Rating]]-Table6[[#This Row],[08/2024 Rating]]</f>
        <v>0</v>
      </c>
    </row>
    <row r="54" spans="1:5">
      <c r="A54" t="s">
        <v>20</v>
      </c>
      <c r="B54" t="s">
        <v>8</v>
      </c>
      <c r="C54">
        <v>1</v>
      </c>
      <c r="D54">
        <f>Table6[[#This Row],[08/2024 Rating]]</f>
        <v>1</v>
      </c>
      <c r="E54">
        <f>Table6[[#This Row],[12/2024 Rating]]-Table6[[#This Row],[08/2024 Rating]]</f>
        <v>0</v>
      </c>
    </row>
    <row r="55" spans="1:5">
      <c r="A55" t="s">
        <v>20</v>
      </c>
      <c r="B55" t="s">
        <v>9</v>
      </c>
      <c r="C55">
        <v>1</v>
      </c>
      <c r="D55">
        <f>Table6[[#This Row],[08/2024 Rating]]</f>
        <v>1</v>
      </c>
      <c r="E55">
        <f>Table6[[#This Row],[12/2024 Rating]]-Table6[[#This Row],[08/2024 Rating]]</f>
        <v>0</v>
      </c>
    </row>
    <row r="56" spans="1:5">
      <c r="A56" t="s">
        <v>20</v>
      </c>
      <c r="B56" t="s">
        <v>10</v>
      </c>
      <c r="C56">
        <v>3</v>
      </c>
      <c r="D56">
        <f>Table6[[#This Row],[08/2024 Rating]]</f>
        <v>3</v>
      </c>
      <c r="E56">
        <f>Table6[[#This Row],[12/2024 Rating]]-Table6[[#This Row],[08/2024 Rating]]</f>
        <v>0</v>
      </c>
    </row>
    <row r="57" spans="1:5">
      <c r="A57" t="s">
        <v>20</v>
      </c>
      <c r="B57" t="s">
        <v>11</v>
      </c>
      <c r="C57">
        <v>3</v>
      </c>
      <c r="D57">
        <f>Table6[[#This Row],[08/2024 Rating]]</f>
        <v>3</v>
      </c>
      <c r="E57">
        <f>Table6[[#This Row],[12/2024 Rating]]-Table6[[#This Row],[08/2024 Rating]]</f>
        <v>0</v>
      </c>
    </row>
    <row r="58" spans="1:5">
      <c r="A58" t="s">
        <v>20</v>
      </c>
      <c r="B58" t="s">
        <v>12</v>
      </c>
      <c r="C58">
        <v>1</v>
      </c>
      <c r="D58">
        <f>Table6[[#This Row],[08/2024 Rating]]</f>
        <v>1</v>
      </c>
      <c r="E58">
        <f>Table6[[#This Row],[12/2024 Rating]]-Table6[[#This Row],[08/2024 Rating]]</f>
        <v>0</v>
      </c>
    </row>
    <row r="59" spans="1:5">
      <c r="A59" t="s">
        <v>20</v>
      </c>
      <c r="B59" t="s">
        <v>13</v>
      </c>
      <c r="C59">
        <v>3</v>
      </c>
      <c r="D59">
        <f>Table6[[#This Row],[08/2024 Rating]]</f>
        <v>3</v>
      </c>
      <c r="E59">
        <f>Table6[[#This Row],[12/2024 Rating]]-Table6[[#This Row],[08/2024 Rating]]</f>
        <v>0</v>
      </c>
    </row>
    <row r="60" spans="1:5">
      <c r="A60" t="s">
        <v>20</v>
      </c>
      <c r="B60" t="s">
        <v>14</v>
      </c>
      <c r="C60">
        <v>1</v>
      </c>
      <c r="D60">
        <f>Table6[[#This Row],[08/2024 Rating]]</f>
        <v>1</v>
      </c>
      <c r="E60">
        <f>Table6[[#This Row],[12/2024 Rating]]-Table6[[#This Row],[08/2024 Rating]]</f>
        <v>0</v>
      </c>
    </row>
    <row r="61" spans="1:5">
      <c r="A61" t="s">
        <v>20</v>
      </c>
      <c r="B61" t="s">
        <v>15</v>
      </c>
      <c r="C61">
        <v>3</v>
      </c>
      <c r="D61">
        <f>Table6[[#This Row],[08/2024 Rating]]</f>
        <v>3</v>
      </c>
      <c r="E61">
        <f>Table6[[#This Row],[12/2024 Rating]]-Table6[[#This Row],[08/2024 Rating]]</f>
        <v>0</v>
      </c>
    </row>
    <row r="62" spans="1:5">
      <c r="A62" t="s">
        <v>21</v>
      </c>
      <c r="B62" t="s">
        <v>6</v>
      </c>
      <c r="C62">
        <v>3</v>
      </c>
      <c r="D62">
        <f>Table6[[#This Row],[08/2024 Rating]]</f>
        <v>3</v>
      </c>
      <c r="E62">
        <f>Table6[[#This Row],[12/2024 Rating]]-Table6[[#This Row],[08/2024 Rating]]</f>
        <v>0</v>
      </c>
    </row>
    <row r="63" spans="1:5">
      <c r="A63" t="s">
        <v>21</v>
      </c>
      <c r="B63" t="s">
        <v>7</v>
      </c>
      <c r="C63">
        <v>3</v>
      </c>
      <c r="D63">
        <f>Table6[[#This Row],[08/2024 Rating]]</f>
        <v>3</v>
      </c>
      <c r="E63">
        <f>Table6[[#This Row],[12/2024 Rating]]-Table6[[#This Row],[08/2024 Rating]]</f>
        <v>0</v>
      </c>
    </row>
    <row r="64" spans="1:5">
      <c r="A64" t="s">
        <v>21</v>
      </c>
      <c r="B64" t="s">
        <v>8</v>
      </c>
      <c r="C64">
        <v>3</v>
      </c>
      <c r="D64">
        <f>Table6[[#This Row],[08/2024 Rating]]</f>
        <v>3</v>
      </c>
      <c r="E64">
        <f>Table6[[#This Row],[12/2024 Rating]]-Table6[[#This Row],[08/2024 Rating]]</f>
        <v>0</v>
      </c>
    </row>
    <row r="65" spans="1:5">
      <c r="A65" t="s">
        <v>21</v>
      </c>
      <c r="B65" t="s">
        <v>9</v>
      </c>
      <c r="C65">
        <v>3</v>
      </c>
      <c r="D65">
        <f>Table6[[#This Row],[08/2024 Rating]]</f>
        <v>3</v>
      </c>
      <c r="E65">
        <f>Table6[[#This Row],[12/2024 Rating]]-Table6[[#This Row],[08/2024 Rating]]</f>
        <v>0</v>
      </c>
    </row>
    <row r="66" spans="1:5">
      <c r="A66" t="s">
        <v>21</v>
      </c>
      <c r="B66" t="s">
        <v>10</v>
      </c>
      <c r="C66">
        <v>3</v>
      </c>
      <c r="D66">
        <f>Table6[[#This Row],[08/2024 Rating]]</f>
        <v>3</v>
      </c>
      <c r="E66">
        <f>Table6[[#This Row],[12/2024 Rating]]-Table6[[#This Row],[08/2024 Rating]]</f>
        <v>0</v>
      </c>
    </row>
    <row r="67" spans="1:5">
      <c r="A67" t="s">
        <v>21</v>
      </c>
      <c r="B67" t="s">
        <v>11</v>
      </c>
      <c r="C67">
        <v>3</v>
      </c>
      <c r="D67">
        <f>Table6[[#This Row],[08/2024 Rating]]</f>
        <v>3</v>
      </c>
      <c r="E67">
        <f>Table6[[#This Row],[12/2024 Rating]]-Table6[[#This Row],[08/2024 Rating]]</f>
        <v>0</v>
      </c>
    </row>
    <row r="68" spans="1:5">
      <c r="A68" t="s">
        <v>21</v>
      </c>
      <c r="B68" t="s">
        <v>12</v>
      </c>
      <c r="C68">
        <v>3</v>
      </c>
      <c r="D68">
        <f>Table6[[#This Row],[08/2024 Rating]]</f>
        <v>3</v>
      </c>
      <c r="E68">
        <f>Table6[[#This Row],[12/2024 Rating]]-Table6[[#This Row],[08/2024 Rating]]</f>
        <v>0</v>
      </c>
    </row>
    <row r="69" spans="1:5">
      <c r="A69" t="s">
        <v>21</v>
      </c>
      <c r="B69" t="s">
        <v>13</v>
      </c>
      <c r="C69">
        <v>3</v>
      </c>
      <c r="D69">
        <f>Table6[[#This Row],[08/2024 Rating]]</f>
        <v>3</v>
      </c>
      <c r="E69">
        <f>Table6[[#This Row],[12/2024 Rating]]-Table6[[#This Row],[08/2024 Rating]]</f>
        <v>0</v>
      </c>
    </row>
    <row r="70" spans="1:5">
      <c r="A70" t="s">
        <v>21</v>
      </c>
      <c r="B70" t="s">
        <v>14</v>
      </c>
      <c r="C70">
        <v>1</v>
      </c>
      <c r="D70">
        <f>Table6[[#This Row],[08/2024 Rating]]</f>
        <v>1</v>
      </c>
      <c r="E70">
        <f>Table6[[#This Row],[12/2024 Rating]]-Table6[[#This Row],[08/2024 Rating]]</f>
        <v>0</v>
      </c>
    </row>
    <row r="71" spans="1:5">
      <c r="A71" t="s">
        <v>21</v>
      </c>
      <c r="B71" t="s">
        <v>15</v>
      </c>
      <c r="C71">
        <v>3</v>
      </c>
      <c r="D71">
        <f>Table6[[#This Row],[08/2024 Rating]]</f>
        <v>3</v>
      </c>
      <c r="E71">
        <f>Table6[[#This Row],[12/2024 Rating]]-Table6[[#This Row],[08/2024 Rating]]</f>
        <v>0</v>
      </c>
    </row>
    <row r="72" spans="1:5">
      <c r="A72" t="s">
        <v>22</v>
      </c>
      <c r="B72" t="s">
        <v>6</v>
      </c>
      <c r="C72">
        <v>3</v>
      </c>
      <c r="D72">
        <f>Table6[[#This Row],[08/2024 Rating]]</f>
        <v>3</v>
      </c>
      <c r="E72">
        <f>Table6[[#This Row],[12/2024 Rating]]-Table6[[#This Row],[08/2024 Rating]]</f>
        <v>0</v>
      </c>
    </row>
    <row r="73" spans="1:5">
      <c r="A73" t="s">
        <v>22</v>
      </c>
      <c r="B73" t="s">
        <v>7</v>
      </c>
      <c r="C73">
        <v>3</v>
      </c>
      <c r="D73">
        <f>Table6[[#This Row],[08/2024 Rating]]</f>
        <v>3</v>
      </c>
      <c r="E73">
        <f>Table6[[#This Row],[12/2024 Rating]]-Table6[[#This Row],[08/2024 Rating]]</f>
        <v>0</v>
      </c>
    </row>
    <row r="74" spans="1:5">
      <c r="A74" t="s">
        <v>22</v>
      </c>
      <c r="B74" t="s">
        <v>8</v>
      </c>
      <c r="C74">
        <v>3</v>
      </c>
      <c r="D74">
        <f>Table6[[#This Row],[08/2024 Rating]]</f>
        <v>3</v>
      </c>
      <c r="E74">
        <f>Table6[[#This Row],[12/2024 Rating]]-Table6[[#This Row],[08/2024 Rating]]</f>
        <v>0</v>
      </c>
    </row>
    <row r="75" spans="1:5">
      <c r="A75" t="s">
        <v>22</v>
      </c>
      <c r="B75" t="s">
        <v>9</v>
      </c>
      <c r="C75">
        <v>1</v>
      </c>
      <c r="D75">
        <f>Table6[[#This Row],[08/2024 Rating]]</f>
        <v>1</v>
      </c>
      <c r="E75">
        <f>Table6[[#This Row],[12/2024 Rating]]-Table6[[#This Row],[08/2024 Rating]]</f>
        <v>0</v>
      </c>
    </row>
    <row r="76" spans="1:5">
      <c r="A76" t="s">
        <v>22</v>
      </c>
      <c r="B76" t="s">
        <v>10</v>
      </c>
      <c r="C76">
        <v>3</v>
      </c>
      <c r="D76">
        <f>Table6[[#This Row],[08/2024 Rating]]</f>
        <v>3</v>
      </c>
      <c r="E76">
        <f>Table6[[#This Row],[12/2024 Rating]]-Table6[[#This Row],[08/2024 Rating]]</f>
        <v>0</v>
      </c>
    </row>
    <row r="77" spans="1:5">
      <c r="A77" t="s">
        <v>22</v>
      </c>
      <c r="B77" t="s">
        <v>11</v>
      </c>
      <c r="C77">
        <v>3</v>
      </c>
      <c r="D77">
        <f>Table6[[#This Row],[08/2024 Rating]]</f>
        <v>3</v>
      </c>
      <c r="E77">
        <f>Table6[[#This Row],[12/2024 Rating]]-Table6[[#This Row],[08/2024 Rating]]</f>
        <v>0</v>
      </c>
    </row>
    <row r="78" spans="1:5">
      <c r="A78" t="s">
        <v>22</v>
      </c>
      <c r="B78" t="s">
        <v>12</v>
      </c>
      <c r="C78">
        <v>1</v>
      </c>
      <c r="D78">
        <f>Table6[[#This Row],[08/2024 Rating]]</f>
        <v>1</v>
      </c>
      <c r="E78">
        <f>Table6[[#This Row],[12/2024 Rating]]-Table6[[#This Row],[08/2024 Rating]]</f>
        <v>0</v>
      </c>
    </row>
    <row r="79" spans="1:5">
      <c r="A79" t="s">
        <v>22</v>
      </c>
      <c r="B79" t="s">
        <v>13</v>
      </c>
      <c r="C79">
        <v>3</v>
      </c>
      <c r="D79">
        <f>Table6[[#This Row],[08/2024 Rating]]</f>
        <v>3</v>
      </c>
      <c r="E79">
        <f>Table6[[#This Row],[12/2024 Rating]]-Table6[[#This Row],[08/2024 Rating]]</f>
        <v>0</v>
      </c>
    </row>
    <row r="80" spans="1:5">
      <c r="A80" t="s">
        <v>22</v>
      </c>
      <c r="B80" t="s">
        <v>14</v>
      </c>
      <c r="C80">
        <v>2</v>
      </c>
      <c r="D80">
        <f>Table6[[#This Row],[08/2024 Rating]]</f>
        <v>2</v>
      </c>
      <c r="E80">
        <f>Table6[[#This Row],[12/2024 Rating]]-Table6[[#This Row],[08/2024 Rating]]</f>
        <v>0</v>
      </c>
    </row>
    <row r="81" spans="1:5">
      <c r="A81" t="s">
        <v>22</v>
      </c>
      <c r="B81" t="s">
        <v>15</v>
      </c>
      <c r="C81">
        <v>3</v>
      </c>
      <c r="D81">
        <f>Table6[[#This Row],[08/2024 Rating]]</f>
        <v>3</v>
      </c>
      <c r="E81">
        <f>Table6[[#This Row],[12/2024 Rating]]-Table6[[#This Row],[08/2024 Rating]]</f>
        <v>0</v>
      </c>
    </row>
    <row r="82" spans="1:5">
      <c r="A82" t="s">
        <v>23</v>
      </c>
      <c r="B82" t="s">
        <v>6</v>
      </c>
      <c r="C82">
        <v>3</v>
      </c>
      <c r="D82">
        <f>Table6[[#This Row],[08/2024 Rating]]</f>
        <v>3</v>
      </c>
      <c r="E82">
        <f>Table6[[#This Row],[12/2024 Rating]]-Table6[[#This Row],[08/2024 Rating]]</f>
        <v>0</v>
      </c>
    </row>
    <row r="83" spans="1:5">
      <c r="A83" t="s">
        <v>23</v>
      </c>
      <c r="B83" t="s">
        <v>7</v>
      </c>
      <c r="C83">
        <v>3</v>
      </c>
      <c r="D83">
        <f>Table6[[#This Row],[08/2024 Rating]]</f>
        <v>3</v>
      </c>
      <c r="E83">
        <f>Table6[[#This Row],[12/2024 Rating]]-Table6[[#This Row],[08/2024 Rating]]</f>
        <v>0</v>
      </c>
    </row>
    <row r="84" spans="1:5">
      <c r="A84" t="s">
        <v>23</v>
      </c>
      <c r="B84" t="s">
        <v>8</v>
      </c>
      <c r="C84">
        <v>3</v>
      </c>
      <c r="D84">
        <f>Table6[[#This Row],[08/2024 Rating]]</f>
        <v>3</v>
      </c>
      <c r="E84">
        <f>Table6[[#This Row],[12/2024 Rating]]-Table6[[#This Row],[08/2024 Rating]]</f>
        <v>0</v>
      </c>
    </row>
    <row r="85" spans="1:5">
      <c r="A85" t="s">
        <v>23</v>
      </c>
      <c r="B85" t="s">
        <v>9</v>
      </c>
      <c r="C85">
        <v>1</v>
      </c>
      <c r="D85">
        <f>Table6[[#This Row],[08/2024 Rating]]</f>
        <v>1</v>
      </c>
      <c r="E85">
        <f>Table6[[#This Row],[12/2024 Rating]]-Table6[[#This Row],[08/2024 Rating]]</f>
        <v>0</v>
      </c>
    </row>
    <row r="86" spans="1:5">
      <c r="A86" t="s">
        <v>23</v>
      </c>
      <c r="B86" t="s">
        <v>10</v>
      </c>
      <c r="C86">
        <v>3</v>
      </c>
      <c r="D86">
        <f>Table6[[#This Row],[08/2024 Rating]]</f>
        <v>3</v>
      </c>
      <c r="E86">
        <f>Table6[[#This Row],[12/2024 Rating]]-Table6[[#This Row],[08/2024 Rating]]</f>
        <v>0</v>
      </c>
    </row>
    <row r="87" spans="1:5">
      <c r="A87" t="s">
        <v>23</v>
      </c>
      <c r="B87" t="s">
        <v>11</v>
      </c>
      <c r="C87">
        <v>3</v>
      </c>
      <c r="D87">
        <f>Table6[[#This Row],[08/2024 Rating]]</f>
        <v>3</v>
      </c>
      <c r="E87">
        <f>Table6[[#This Row],[12/2024 Rating]]-Table6[[#This Row],[08/2024 Rating]]</f>
        <v>0</v>
      </c>
    </row>
    <row r="88" spans="1:5">
      <c r="A88" t="s">
        <v>23</v>
      </c>
      <c r="B88" t="s">
        <v>12</v>
      </c>
      <c r="C88">
        <v>1</v>
      </c>
      <c r="D88">
        <f>Table6[[#This Row],[08/2024 Rating]]</f>
        <v>1</v>
      </c>
      <c r="E88">
        <f>Table6[[#This Row],[12/2024 Rating]]-Table6[[#This Row],[08/2024 Rating]]</f>
        <v>0</v>
      </c>
    </row>
    <row r="89" spans="1:5">
      <c r="A89" t="s">
        <v>23</v>
      </c>
      <c r="B89" t="s">
        <v>13</v>
      </c>
      <c r="C89">
        <v>3</v>
      </c>
      <c r="D89">
        <f>Table6[[#This Row],[08/2024 Rating]]</f>
        <v>3</v>
      </c>
      <c r="E89">
        <f>Table6[[#This Row],[12/2024 Rating]]-Table6[[#This Row],[08/2024 Rating]]</f>
        <v>0</v>
      </c>
    </row>
    <row r="90" spans="1:5">
      <c r="A90" t="s">
        <v>23</v>
      </c>
      <c r="B90" t="s">
        <v>14</v>
      </c>
      <c r="C90">
        <v>1</v>
      </c>
      <c r="D90">
        <f>Table6[[#This Row],[08/2024 Rating]]</f>
        <v>1</v>
      </c>
      <c r="E90">
        <f>Table6[[#This Row],[12/2024 Rating]]-Table6[[#This Row],[08/2024 Rating]]</f>
        <v>0</v>
      </c>
    </row>
    <row r="91" spans="1:5">
      <c r="A91" t="s">
        <v>23</v>
      </c>
      <c r="B91" t="s">
        <v>15</v>
      </c>
      <c r="C91">
        <v>3</v>
      </c>
      <c r="D91">
        <f>Table6[[#This Row],[08/2024 Rating]]</f>
        <v>3</v>
      </c>
      <c r="E91">
        <f>Table6[[#This Row],[12/2024 Rating]]-Table6[[#This Row],[08/2024 Rating]]</f>
        <v>0</v>
      </c>
    </row>
    <row r="92" spans="1:5">
      <c r="A92" t="s">
        <v>24</v>
      </c>
      <c r="B92" t="s">
        <v>6</v>
      </c>
      <c r="C92">
        <v>3</v>
      </c>
      <c r="D92">
        <f>Table6[[#This Row],[08/2024 Rating]]</f>
        <v>3</v>
      </c>
      <c r="E92">
        <f>Table6[[#This Row],[12/2024 Rating]]-Table6[[#This Row],[08/2024 Rating]]</f>
        <v>0</v>
      </c>
    </row>
    <row r="93" spans="1:5">
      <c r="A93" t="s">
        <v>24</v>
      </c>
      <c r="B93" t="s">
        <v>7</v>
      </c>
      <c r="C93">
        <v>3</v>
      </c>
      <c r="D93">
        <f>Table6[[#This Row],[08/2024 Rating]]</f>
        <v>3</v>
      </c>
      <c r="E93">
        <f>Table6[[#This Row],[12/2024 Rating]]-Table6[[#This Row],[08/2024 Rating]]</f>
        <v>0</v>
      </c>
    </row>
    <row r="94" spans="1:5">
      <c r="A94" t="s">
        <v>24</v>
      </c>
      <c r="B94" t="s">
        <v>8</v>
      </c>
      <c r="C94">
        <v>1</v>
      </c>
      <c r="D94">
        <f>Table6[[#This Row],[08/2024 Rating]]</f>
        <v>1</v>
      </c>
      <c r="E94">
        <f>Table6[[#This Row],[12/2024 Rating]]-Table6[[#This Row],[08/2024 Rating]]</f>
        <v>0</v>
      </c>
    </row>
    <row r="95" spans="1:5">
      <c r="A95" t="s">
        <v>24</v>
      </c>
      <c r="B95" t="s">
        <v>9</v>
      </c>
      <c r="C95">
        <v>1</v>
      </c>
      <c r="D95">
        <f>Table6[[#This Row],[08/2024 Rating]]</f>
        <v>1</v>
      </c>
      <c r="E95">
        <f>Table6[[#This Row],[12/2024 Rating]]-Table6[[#This Row],[08/2024 Rating]]</f>
        <v>0</v>
      </c>
    </row>
    <row r="96" spans="1:5">
      <c r="A96" t="s">
        <v>24</v>
      </c>
      <c r="B96" t="s">
        <v>10</v>
      </c>
      <c r="C96">
        <v>3</v>
      </c>
      <c r="D96">
        <f>Table6[[#This Row],[08/2024 Rating]]</f>
        <v>3</v>
      </c>
      <c r="E96">
        <f>Table6[[#This Row],[12/2024 Rating]]-Table6[[#This Row],[08/2024 Rating]]</f>
        <v>0</v>
      </c>
    </row>
    <row r="97" spans="1:5">
      <c r="A97" t="s">
        <v>24</v>
      </c>
      <c r="B97" t="s">
        <v>11</v>
      </c>
      <c r="C97">
        <v>3</v>
      </c>
      <c r="D97">
        <f>Table6[[#This Row],[08/2024 Rating]]</f>
        <v>3</v>
      </c>
      <c r="E97">
        <f>Table6[[#This Row],[12/2024 Rating]]-Table6[[#This Row],[08/2024 Rating]]</f>
        <v>0</v>
      </c>
    </row>
    <row r="98" spans="1:5">
      <c r="A98" t="s">
        <v>24</v>
      </c>
      <c r="B98" t="s">
        <v>12</v>
      </c>
      <c r="C98">
        <v>3</v>
      </c>
      <c r="D98">
        <f>Table6[[#This Row],[08/2024 Rating]]</f>
        <v>3</v>
      </c>
      <c r="E98">
        <f>Table6[[#This Row],[12/2024 Rating]]-Table6[[#This Row],[08/2024 Rating]]</f>
        <v>0</v>
      </c>
    </row>
    <row r="99" spans="1:5">
      <c r="A99" t="s">
        <v>24</v>
      </c>
      <c r="B99" t="s">
        <v>13</v>
      </c>
      <c r="C99">
        <v>3</v>
      </c>
      <c r="D99">
        <f>Table6[[#This Row],[08/2024 Rating]]</f>
        <v>3</v>
      </c>
      <c r="E99">
        <f>Table6[[#This Row],[12/2024 Rating]]-Table6[[#This Row],[08/2024 Rating]]</f>
        <v>0</v>
      </c>
    </row>
    <row r="100" spans="1:5">
      <c r="A100" t="s">
        <v>24</v>
      </c>
      <c r="B100" t="s">
        <v>14</v>
      </c>
      <c r="C100">
        <v>1</v>
      </c>
      <c r="D100">
        <f>Table6[[#This Row],[08/2024 Rating]]</f>
        <v>1</v>
      </c>
      <c r="E100">
        <f>Table6[[#This Row],[12/2024 Rating]]-Table6[[#This Row],[08/2024 Rating]]</f>
        <v>0</v>
      </c>
    </row>
    <row r="101" spans="1:5">
      <c r="A101" t="s">
        <v>24</v>
      </c>
      <c r="B101" t="s">
        <v>15</v>
      </c>
      <c r="C101">
        <v>3</v>
      </c>
      <c r="D101">
        <f>Table6[[#This Row],[08/2024 Rating]]</f>
        <v>3</v>
      </c>
      <c r="E101">
        <f>Table6[[#This Row],[12/2024 Rating]]-Table6[[#This Row],[08/2024 Rating]]</f>
        <v>0</v>
      </c>
    </row>
    <row r="102" spans="1:5">
      <c r="A102" t="s">
        <v>25</v>
      </c>
      <c r="B102" t="s">
        <v>6</v>
      </c>
      <c r="C102">
        <v>3</v>
      </c>
      <c r="D102">
        <f>Table6[[#This Row],[08/2024 Rating]]</f>
        <v>3</v>
      </c>
      <c r="E102">
        <f>Table6[[#This Row],[12/2024 Rating]]-Table6[[#This Row],[08/2024 Rating]]</f>
        <v>0</v>
      </c>
    </row>
    <row r="103" spans="1:5">
      <c r="A103" t="s">
        <v>25</v>
      </c>
      <c r="B103" t="s">
        <v>7</v>
      </c>
      <c r="C103">
        <v>3</v>
      </c>
      <c r="D103">
        <f>Table6[[#This Row],[08/2024 Rating]]</f>
        <v>3</v>
      </c>
      <c r="E103">
        <f>Table6[[#This Row],[12/2024 Rating]]-Table6[[#This Row],[08/2024 Rating]]</f>
        <v>0</v>
      </c>
    </row>
    <row r="104" spans="1:5">
      <c r="A104" t="s">
        <v>25</v>
      </c>
      <c r="B104" t="s">
        <v>8</v>
      </c>
      <c r="C104">
        <v>3</v>
      </c>
      <c r="D104">
        <f>Table6[[#This Row],[08/2024 Rating]]</f>
        <v>3</v>
      </c>
      <c r="E104">
        <f>Table6[[#This Row],[12/2024 Rating]]-Table6[[#This Row],[08/2024 Rating]]</f>
        <v>0</v>
      </c>
    </row>
    <row r="105" spans="1:5">
      <c r="A105" t="s">
        <v>25</v>
      </c>
      <c r="B105" t="s">
        <v>9</v>
      </c>
      <c r="C105">
        <v>3</v>
      </c>
      <c r="D105">
        <f>Table6[[#This Row],[08/2024 Rating]]</f>
        <v>3</v>
      </c>
      <c r="E105">
        <f>Table6[[#This Row],[12/2024 Rating]]-Table6[[#This Row],[08/2024 Rating]]</f>
        <v>0</v>
      </c>
    </row>
    <row r="106" spans="1:5">
      <c r="A106" t="s">
        <v>25</v>
      </c>
      <c r="B106" t="s">
        <v>10</v>
      </c>
      <c r="C106">
        <v>3</v>
      </c>
      <c r="D106">
        <f>Table6[[#This Row],[08/2024 Rating]]</f>
        <v>3</v>
      </c>
      <c r="E106">
        <f>Table6[[#This Row],[12/2024 Rating]]-Table6[[#This Row],[08/2024 Rating]]</f>
        <v>0</v>
      </c>
    </row>
    <row r="107" spans="1:5">
      <c r="A107" t="s">
        <v>25</v>
      </c>
      <c r="B107" t="s">
        <v>11</v>
      </c>
      <c r="C107">
        <v>3</v>
      </c>
      <c r="D107">
        <f>Table6[[#This Row],[08/2024 Rating]]</f>
        <v>3</v>
      </c>
      <c r="E107">
        <f>Table6[[#This Row],[12/2024 Rating]]-Table6[[#This Row],[08/2024 Rating]]</f>
        <v>0</v>
      </c>
    </row>
    <row r="108" spans="1:5">
      <c r="A108" t="s">
        <v>25</v>
      </c>
      <c r="B108" t="s">
        <v>12</v>
      </c>
      <c r="C108">
        <v>3</v>
      </c>
      <c r="D108">
        <f>Table6[[#This Row],[08/2024 Rating]]</f>
        <v>3</v>
      </c>
      <c r="E108">
        <f>Table6[[#This Row],[12/2024 Rating]]-Table6[[#This Row],[08/2024 Rating]]</f>
        <v>0</v>
      </c>
    </row>
    <row r="109" spans="1:5">
      <c r="A109" t="s">
        <v>25</v>
      </c>
      <c r="B109" t="s">
        <v>13</v>
      </c>
      <c r="C109">
        <v>3</v>
      </c>
      <c r="D109">
        <f>Table6[[#This Row],[08/2024 Rating]]</f>
        <v>3</v>
      </c>
      <c r="E109">
        <f>Table6[[#This Row],[12/2024 Rating]]-Table6[[#This Row],[08/2024 Rating]]</f>
        <v>0</v>
      </c>
    </row>
    <row r="110" spans="1:5">
      <c r="A110" t="s">
        <v>25</v>
      </c>
      <c r="B110" t="s">
        <v>14</v>
      </c>
      <c r="C110">
        <v>3</v>
      </c>
      <c r="D110">
        <f>Table6[[#This Row],[08/2024 Rating]]</f>
        <v>3</v>
      </c>
      <c r="E110">
        <f>Table6[[#This Row],[12/2024 Rating]]-Table6[[#This Row],[08/2024 Rating]]</f>
        <v>0</v>
      </c>
    </row>
    <row r="111" spans="1:5">
      <c r="A111" t="s">
        <v>25</v>
      </c>
      <c r="B111" t="s">
        <v>15</v>
      </c>
      <c r="C111">
        <v>3</v>
      </c>
      <c r="D111">
        <f>Table6[[#This Row],[08/2024 Rating]]</f>
        <v>3</v>
      </c>
      <c r="E111">
        <f>Table6[[#This Row],[12/2024 Rating]]-Table6[[#This Row],[08/2024 Rating]]</f>
        <v>0</v>
      </c>
    </row>
    <row r="112" spans="1:5">
      <c r="A112" t="s">
        <v>26</v>
      </c>
      <c r="B112" t="s">
        <v>6</v>
      </c>
      <c r="C112">
        <v>2</v>
      </c>
      <c r="D112">
        <v>1</v>
      </c>
      <c r="E112" s="7">
        <f>Table6[[#This Row],[12/2024 Rating]]-Table6[[#This Row],[08/2024 Rating]]</f>
        <v>-1</v>
      </c>
    </row>
    <row r="113" spans="1:5">
      <c r="A113" t="s">
        <v>26</v>
      </c>
      <c r="B113" t="s">
        <v>7</v>
      </c>
      <c r="C113">
        <v>2</v>
      </c>
      <c r="D113">
        <v>1</v>
      </c>
      <c r="E113" s="7">
        <f>Table6[[#This Row],[12/2024 Rating]]-Table6[[#This Row],[08/2024 Rating]]</f>
        <v>-1</v>
      </c>
    </row>
    <row r="114" spans="1:5">
      <c r="A114" t="s">
        <v>26</v>
      </c>
      <c r="B114" t="s">
        <v>8</v>
      </c>
      <c r="C114">
        <v>1</v>
      </c>
      <c r="D114">
        <f>Table6[[#This Row],[08/2024 Rating]]</f>
        <v>1</v>
      </c>
      <c r="E114">
        <f>Table6[[#This Row],[12/2024 Rating]]-Table6[[#This Row],[08/2024 Rating]]</f>
        <v>0</v>
      </c>
    </row>
    <row r="115" spans="1:5">
      <c r="A115" t="s">
        <v>26</v>
      </c>
      <c r="B115" t="s">
        <v>9</v>
      </c>
      <c r="C115">
        <v>1</v>
      </c>
      <c r="D115">
        <f>Table6[[#This Row],[08/2024 Rating]]</f>
        <v>1</v>
      </c>
      <c r="E115">
        <f>Table6[[#This Row],[12/2024 Rating]]-Table6[[#This Row],[08/2024 Rating]]</f>
        <v>0</v>
      </c>
    </row>
    <row r="116" spans="1:5">
      <c r="A116" t="s">
        <v>26</v>
      </c>
      <c r="B116" t="s">
        <v>10</v>
      </c>
      <c r="C116">
        <v>2</v>
      </c>
      <c r="D116">
        <v>1</v>
      </c>
      <c r="E116" s="7">
        <f>Table6[[#This Row],[12/2024 Rating]]-Table6[[#This Row],[08/2024 Rating]]</f>
        <v>-1</v>
      </c>
    </row>
    <row r="117" spans="1:5">
      <c r="A117" t="s">
        <v>26</v>
      </c>
      <c r="B117" t="s">
        <v>11</v>
      </c>
      <c r="C117">
        <v>2</v>
      </c>
      <c r="D117">
        <f>Table6[[#This Row],[08/2024 Rating]]</f>
        <v>2</v>
      </c>
      <c r="E117">
        <f>Table6[[#This Row],[12/2024 Rating]]-Table6[[#This Row],[08/2024 Rating]]</f>
        <v>0</v>
      </c>
    </row>
    <row r="118" spans="1:5">
      <c r="A118" t="s">
        <v>26</v>
      </c>
      <c r="B118" t="s">
        <v>12</v>
      </c>
      <c r="C118">
        <v>2</v>
      </c>
      <c r="D118">
        <v>1</v>
      </c>
      <c r="E118" s="7">
        <f>Table6[[#This Row],[12/2024 Rating]]-Table6[[#This Row],[08/2024 Rating]]</f>
        <v>-1</v>
      </c>
    </row>
    <row r="119" spans="1:5">
      <c r="A119" t="s">
        <v>26</v>
      </c>
      <c r="B119" t="s">
        <v>13</v>
      </c>
      <c r="C119">
        <v>2</v>
      </c>
      <c r="D119">
        <v>1</v>
      </c>
      <c r="E119" s="7">
        <f>Table6[[#This Row],[12/2024 Rating]]-Table6[[#This Row],[08/2024 Rating]]</f>
        <v>-1</v>
      </c>
    </row>
    <row r="120" spans="1:5">
      <c r="A120" t="s">
        <v>26</v>
      </c>
      <c r="B120" t="s">
        <v>14</v>
      </c>
      <c r="C120">
        <v>2</v>
      </c>
      <c r="D120">
        <v>1</v>
      </c>
      <c r="E120" s="7">
        <f>Table6[[#This Row],[12/2024 Rating]]-Table6[[#This Row],[08/2024 Rating]]</f>
        <v>-1</v>
      </c>
    </row>
    <row r="121" spans="1:5">
      <c r="A121" t="s">
        <v>26</v>
      </c>
      <c r="B121" t="s">
        <v>15</v>
      </c>
      <c r="C121">
        <v>2</v>
      </c>
      <c r="D121">
        <v>1</v>
      </c>
      <c r="E121" s="7">
        <f>Table6[[#This Row],[12/2024 Rating]]-Table6[[#This Row],[08/2024 Rating]]</f>
        <v>-1</v>
      </c>
    </row>
    <row r="122" spans="1:5">
      <c r="A122" t="s">
        <v>27</v>
      </c>
      <c r="B122" t="s">
        <v>6</v>
      </c>
      <c r="C122">
        <v>1</v>
      </c>
      <c r="D122">
        <f>Table6[[#This Row],[08/2024 Rating]]</f>
        <v>1</v>
      </c>
      <c r="E122">
        <f>Table6[[#This Row],[12/2024 Rating]]-Table6[[#This Row],[08/2024 Rating]]</f>
        <v>0</v>
      </c>
    </row>
    <row r="123" spans="1:5">
      <c r="A123" t="s">
        <v>27</v>
      </c>
      <c r="B123" t="s">
        <v>7</v>
      </c>
      <c r="C123">
        <v>3</v>
      </c>
      <c r="D123">
        <f>Table6[[#This Row],[08/2024 Rating]]</f>
        <v>3</v>
      </c>
      <c r="E123">
        <f>Table6[[#This Row],[12/2024 Rating]]-Table6[[#This Row],[08/2024 Rating]]</f>
        <v>0</v>
      </c>
    </row>
    <row r="124" spans="1:5">
      <c r="A124" t="s">
        <v>27</v>
      </c>
      <c r="B124" t="s">
        <v>8</v>
      </c>
      <c r="C124">
        <v>1</v>
      </c>
      <c r="D124">
        <f>Table6[[#This Row],[08/2024 Rating]]</f>
        <v>1</v>
      </c>
      <c r="E124">
        <f>Table6[[#This Row],[12/2024 Rating]]-Table6[[#This Row],[08/2024 Rating]]</f>
        <v>0</v>
      </c>
    </row>
    <row r="125" spans="1:5">
      <c r="A125" t="s">
        <v>27</v>
      </c>
      <c r="B125" t="s">
        <v>9</v>
      </c>
      <c r="C125">
        <v>1</v>
      </c>
      <c r="D125">
        <f>Table6[[#This Row],[08/2024 Rating]]</f>
        <v>1</v>
      </c>
      <c r="E125">
        <f>Table6[[#This Row],[12/2024 Rating]]-Table6[[#This Row],[08/2024 Rating]]</f>
        <v>0</v>
      </c>
    </row>
    <row r="126" spans="1:5">
      <c r="A126" t="s">
        <v>27</v>
      </c>
      <c r="B126" t="s">
        <v>10</v>
      </c>
      <c r="C126">
        <v>3</v>
      </c>
      <c r="D126">
        <f>Table6[[#This Row],[08/2024 Rating]]</f>
        <v>3</v>
      </c>
      <c r="E126">
        <f>Table6[[#This Row],[12/2024 Rating]]-Table6[[#This Row],[08/2024 Rating]]</f>
        <v>0</v>
      </c>
    </row>
    <row r="127" spans="1:5">
      <c r="A127" t="s">
        <v>27</v>
      </c>
      <c r="B127" t="s">
        <v>11</v>
      </c>
      <c r="C127">
        <v>3</v>
      </c>
      <c r="D127">
        <f>Table6[[#This Row],[08/2024 Rating]]</f>
        <v>3</v>
      </c>
      <c r="E127">
        <f>Table6[[#This Row],[12/2024 Rating]]-Table6[[#This Row],[08/2024 Rating]]</f>
        <v>0</v>
      </c>
    </row>
    <row r="128" spans="1:5">
      <c r="A128" t="s">
        <v>27</v>
      </c>
      <c r="B128" t="s">
        <v>12</v>
      </c>
      <c r="C128">
        <v>1</v>
      </c>
      <c r="D128">
        <f>Table6[[#This Row],[08/2024 Rating]]</f>
        <v>1</v>
      </c>
      <c r="E128">
        <f>Table6[[#This Row],[12/2024 Rating]]-Table6[[#This Row],[08/2024 Rating]]</f>
        <v>0</v>
      </c>
    </row>
    <row r="129" spans="1:5">
      <c r="A129" t="s">
        <v>27</v>
      </c>
      <c r="B129" t="s">
        <v>13</v>
      </c>
      <c r="C129">
        <v>3</v>
      </c>
      <c r="D129">
        <f>Table6[[#This Row],[08/2024 Rating]]</f>
        <v>3</v>
      </c>
      <c r="E129">
        <f>Table6[[#This Row],[12/2024 Rating]]-Table6[[#This Row],[08/2024 Rating]]</f>
        <v>0</v>
      </c>
    </row>
    <row r="130" spans="1:5">
      <c r="A130" t="s">
        <v>27</v>
      </c>
      <c r="B130" t="s">
        <v>14</v>
      </c>
      <c r="C130">
        <v>1</v>
      </c>
      <c r="D130">
        <f>Table6[[#This Row],[08/2024 Rating]]</f>
        <v>1</v>
      </c>
      <c r="E130">
        <f>Table6[[#This Row],[12/2024 Rating]]-Table6[[#This Row],[08/2024 Rating]]</f>
        <v>0</v>
      </c>
    </row>
    <row r="131" spans="1:5">
      <c r="A131" t="s">
        <v>27</v>
      </c>
      <c r="B131" t="s">
        <v>15</v>
      </c>
      <c r="C131">
        <v>1</v>
      </c>
      <c r="D131">
        <f>Table6[[#This Row],[08/2024 Rating]]</f>
        <v>1</v>
      </c>
      <c r="E131">
        <f>Table6[[#This Row],[12/2024 Rating]]-Table6[[#This Row],[08/2024 Rating]]</f>
        <v>0</v>
      </c>
    </row>
    <row r="132" spans="1:5">
      <c r="A132" t="s">
        <v>29</v>
      </c>
      <c r="B132" t="s">
        <v>6</v>
      </c>
      <c r="C132">
        <v>1</v>
      </c>
      <c r="D132">
        <f>Table6[[#This Row],[08/2024 Rating]]</f>
        <v>1</v>
      </c>
      <c r="E132">
        <f>Table6[[#This Row],[12/2024 Rating]]-Table6[[#This Row],[08/2024 Rating]]</f>
        <v>0</v>
      </c>
    </row>
    <row r="133" spans="1:5">
      <c r="A133" t="s">
        <v>29</v>
      </c>
      <c r="B133" t="s">
        <v>7</v>
      </c>
      <c r="C133">
        <v>1</v>
      </c>
      <c r="D133">
        <f>Table6[[#This Row],[08/2024 Rating]]</f>
        <v>1</v>
      </c>
      <c r="E133">
        <f>Table6[[#This Row],[12/2024 Rating]]-Table6[[#This Row],[08/2024 Rating]]</f>
        <v>0</v>
      </c>
    </row>
    <row r="134" spans="1:5">
      <c r="A134" t="s">
        <v>29</v>
      </c>
      <c r="B134" t="s">
        <v>8</v>
      </c>
      <c r="C134">
        <v>1</v>
      </c>
      <c r="D134">
        <f>Table6[[#This Row],[08/2024 Rating]]</f>
        <v>1</v>
      </c>
      <c r="E134">
        <f>Table6[[#This Row],[12/2024 Rating]]-Table6[[#This Row],[08/2024 Rating]]</f>
        <v>0</v>
      </c>
    </row>
    <row r="135" spans="1:5">
      <c r="A135" t="s">
        <v>29</v>
      </c>
      <c r="B135" t="s">
        <v>9</v>
      </c>
      <c r="C135">
        <v>1</v>
      </c>
      <c r="D135">
        <f>Table6[[#This Row],[08/2024 Rating]]</f>
        <v>1</v>
      </c>
      <c r="E135">
        <f>Table6[[#This Row],[12/2024 Rating]]-Table6[[#This Row],[08/2024 Rating]]</f>
        <v>0</v>
      </c>
    </row>
    <row r="136" spans="1:5">
      <c r="A136" t="s">
        <v>29</v>
      </c>
      <c r="B136" t="s">
        <v>10</v>
      </c>
      <c r="C136">
        <v>1</v>
      </c>
      <c r="D136">
        <f>Table6[[#This Row],[08/2024 Rating]]</f>
        <v>1</v>
      </c>
      <c r="E136">
        <f>Table6[[#This Row],[12/2024 Rating]]-Table6[[#This Row],[08/2024 Rating]]</f>
        <v>0</v>
      </c>
    </row>
    <row r="137" spans="1:5">
      <c r="A137" t="s">
        <v>29</v>
      </c>
      <c r="B137" t="s">
        <v>11</v>
      </c>
      <c r="C137">
        <v>1</v>
      </c>
      <c r="D137">
        <f>Table6[[#This Row],[08/2024 Rating]]</f>
        <v>1</v>
      </c>
      <c r="E137">
        <f>Table6[[#This Row],[12/2024 Rating]]-Table6[[#This Row],[08/2024 Rating]]</f>
        <v>0</v>
      </c>
    </row>
    <row r="138" spans="1:5">
      <c r="A138" t="s">
        <v>29</v>
      </c>
      <c r="B138" t="s">
        <v>12</v>
      </c>
      <c r="C138">
        <v>1</v>
      </c>
      <c r="D138">
        <f>Table6[[#This Row],[08/2024 Rating]]</f>
        <v>1</v>
      </c>
      <c r="E138">
        <f>Table6[[#This Row],[12/2024 Rating]]-Table6[[#This Row],[08/2024 Rating]]</f>
        <v>0</v>
      </c>
    </row>
    <row r="139" spans="1:5">
      <c r="A139" t="s">
        <v>29</v>
      </c>
      <c r="B139" t="s">
        <v>13</v>
      </c>
      <c r="C139">
        <v>1</v>
      </c>
      <c r="D139">
        <f>Table6[[#This Row],[08/2024 Rating]]</f>
        <v>1</v>
      </c>
      <c r="E139">
        <f>Table6[[#This Row],[12/2024 Rating]]-Table6[[#This Row],[08/2024 Rating]]</f>
        <v>0</v>
      </c>
    </row>
    <row r="140" spans="1:5">
      <c r="A140" t="s">
        <v>29</v>
      </c>
      <c r="B140" t="s">
        <v>14</v>
      </c>
      <c r="C140">
        <v>1</v>
      </c>
      <c r="D140">
        <f>Table6[[#This Row],[08/2024 Rating]]</f>
        <v>1</v>
      </c>
      <c r="E140">
        <f>Table6[[#This Row],[12/2024 Rating]]-Table6[[#This Row],[08/2024 Rating]]</f>
        <v>0</v>
      </c>
    </row>
    <row r="141" spans="1:5">
      <c r="A141" t="s">
        <v>29</v>
      </c>
      <c r="B141" t="s">
        <v>15</v>
      </c>
      <c r="C141">
        <v>1</v>
      </c>
      <c r="D141">
        <f>Table6[[#This Row],[08/2024 Rating]]</f>
        <v>1</v>
      </c>
      <c r="E141">
        <f>Table6[[#This Row],[12/2024 Rating]]-Table6[[#This Row],[08/2024 Rating]]</f>
        <v>0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1"/>
  <sheetViews>
    <sheetView topLeftCell="A114" workbookViewId="0">
      <selection activeCell="C123" sqref="C123"/>
    </sheetView>
  </sheetViews>
  <sheetFormatPr defaultRowHeight="14.45"/>
  <cols>
    <col min="1" max="1" width="22.7109375" customWidth="1"/>
    <col min="2" max="2" width="21.42578125" customWidth="1"/>
    <col min="3" max="4" width="15.42578125" customWidth="1"/>
    <col min="5" max="5" width="23.7109375" customWidth="1"/>
  </cols>
  <sheetData>
    <row r="1" spans="1:5">
      <c r="A1" s="3" t="s">
        <v>0</v>
      </c>
      <c r="B1" s="4" t="s">
        <v>1</v>
      </c>
      <c r="C1" s="5" t="s">
        <v>2</v>
      </c>
      <c r="D1" s="4" t="s">
        <v>3</v>
      </c>
      <c r="E1" s="2" t="s">
        <v>4</v>
      </c>
    </row>
    <row r="2" spans="1:5">
      <c r="A2" t="s">
        <v>5</v>
      </c>
      <c r="B2" t="s">
        <v>6</v>
      </c>
      <c r="C2">
        <v>1</v>
      </c>
      <c r="D2">
        <f>Table4[[#This Row],[08/2024 Rating]]</f>
        <v>1</v>
      </c>
      <c r="E2">
        <f>Table4[[#This Row],[12/2024 Rating]]-Table4[[#This Row],[08/2024 Rating]]</f>
        <v>0</v>
      </c>
    </row>
    <row r="3" spans="1:5">
      <c r="A3" t="s">
        <v>5</v>
      </c>
      <c r="B3" t="s">
        <v>7</v>
      </c>
      <c r="C3">
        <v>1</v>
      </c>
      <c r="D3">
        <f>Table4[[#This Row],[08/2024 Rating]]</f>
        <v>1</v>
      </c>
      <c r="E3">
        <f>Table4[[#This Row],[12/2024 Rating]]-Table4[[#This Row],[08/2024 Rating]]</f>
        <v>0</v>
      </c>
    </row>
    <row r="4" spans="1:5">
      <c r="A4" t="s">
        <v>5</v>
      </c>
      <c r="B4" t="s">
        <v>8</v>
      </c>
      <c r="C4">
        <v>1</v>
      </c>
      <c r="D4">
        <f>Table4[[#This Row],[08/2024 Rating]]</f>
        <v>1</v>
      </c>
      <c r="E4">
        <f>Table4[[#This Row],[12/2024 Rating]]-Table4[[#This Row],[08/2024 Rating]]</f>
        <v>0</v>
      </c>
    </row>
    <row r="5" spans="1:5">
      <c r="A5" t="s">
        <v>5</v>
      </c>
      <c r="B5" t="s">
        <v>9</v>
      </c>
      <c r="C5">
        <v>1</v>
      </c>
      <c r="D5">
        <f>Table4[[#This Row],[08/2024 Rating]]</f>
        <v>1</v>
      </c>
      <c r="E5">
        <f>Table4[[#This Row],[12/2024 Rating]]-Table4[[#This Row],[08/2024 Rating]]</f>
        <v>0</v>
      </c>
    </row>
    <row r="6" spans="1:5">
      <c r="A6" t="s">
        <v>5</v>
      </c>
      <c r="B6" t="s">
        <v>10</v>
      </c>
      <c r="C6">
        <v>1</v>
      </c>
      <c r="D6">
        <f>Table4[[#This Row],[08/2024 Rating]]</f>
        <v>1</v>
      </c>
      <c r="E6">
        <f>Table4[[#This Row],[12/2024 Rating]]-Table4[[#This Row],[08/2024 Rating]]</f>
        <v>0</v>
      </c>
    </row>
    <row r="7" spans="1:5">
      <c r="A7" t="s">
        <v>5</v>
      </c>
      <c r="B7" t="s">
        <v>11</v>
      </c>
      <c r="C7">
        <v>1</v>
      </c>
      <c r="D7">
        <f>Table4[[#This Row],[08/2024 Rating]]</f>
        <v>1</v>
      </c>
      <c r="E7">
        <f>Table4[[#This Row],[12/2024 Rating]]-Table4[[#This Row],[08/2024 Rating]]</f>
        <v>0</v>
      </c>
    </row>
    <row r="8" spans="1:5">
      <c r="A8" t="s">
        <v>5</v>
      </c>
      <c r="B8" t="s">
        <v>12</v>
      </c>
      <c r="C8">
        <v>1</v>
      </c>
      <c r="D8">
        <f>Table4[[#This Row],[08/2024 Rating]]</f>
        <v>1</v>
      </c>
      <c r="E8">
        <f>Table4[[#This Row],[12/2024 Rating]]-Table4[[#This Row],[08/2024 Rating]]</f>
        <v>0</v>
      </c>
    </row>
    <row r="9" spans="1:5">
      <c r="A9" t="s">
        <v>5</v>
      </c>
      <c r="B9" t="s">
        <v>13</v>
      </c>
      <c r="C9">
        <v>1</v>
      </c>
      <c r="D9">
        <f>Table4[[#This Row],[08/2024 Rating]]</f>
        <v>1</v>
      </c>
      <c r="E9">
        <f>Table4[[#This Row],[12/2024 Rating]]-Table4[[#This Row],[08/2024 Rating]]</f>
        <v>0</v>
      </c>
    </row>
    <row r="10" spans="1:5">
      <c r="A10" t="s">
        <v>5</v>
      </c>
      <c r="B10" t="s">
        <v>14</v>
      </c>
      <c r="C10">
        <v>1</v>
      </c>
      <c r="D10">
        <f>Table4[[#This Row],[08/2024 Rating]]</f>
        <v>1</v>
      </c>
      <c r="E10">
        <f>Table4[[#This Row],[12/2024 Rating]]-Table4[[#This Row],[08/2024 Rating]]</f>
        <v>0</v>
      </c>
    </row>
    <row r="11" spans="1:5">
      <c r="A11" t="s">
        <v>5</v>
      </c>
      <c r="B11" t="s">
        <v>15</v>
      </c>
      <c r="C11">
        <v>1</v>
      </c>
      <c r="D11">
        <f>Table4[[#This Row],[08/2024 Rating]]</f>
        <v>1</v>
      </c>
      <c r="E11">
        <f>Table4[[#This Row],[12/2024 Rating]]-Table4[[#This Row],[08/2024 Rating]]</f>
        <v>0</v>
      </c>
    </row>
    <row r="12" spans="1:5">
      <c r="A12" t="s">
        <v>16</v>
      </c>
      <c r="B12" t="s">
        <v>6</v>
      </c>
      <c r="C12">
        <v>1</v>
      </c>
      <c r="D12">
        <f>Table4[[#This Row],[08/2024 Rating]]</f>
        <v>1</v>
      </c>
      <c r="E12">
        <f>Table4[[#This Row],[12/2024 Rating]]-Table4[[#This Row],[08/2024 Rating]]</f>
        <v>0</v>
      </c>
    </row>
    <row r="13" spans="1:5">
      <c r="A13" t="s">
        <v>16</v>
      </c>
      <c r="B13" t="s">
        <v>7</v>
      </c>
      <c r="C13">
        <v>3</v>
      </c>
      <c r="D13">
        <f>Table4[[#This Row],[08/2024 Rating]]</f>
        <v>3</v>
      </c>
      <c r="E13">
        <f>Table4[[#This Row],[12/2024 Rating]]-Table4[[#This Row],[08/2024 Rating]]</f>
        <v>0</v>
      </c>
    </row>
    <row r="14" spans="1:5">
      <c r="A14" t="s">
        <v>16</v>
      </c>
      <c r="B14" t="s">
        <v>8</v>
      </c>
      <c r="C14">
        <v>1</v>
      </c>
      <c r="D14">
        <f>Table4[[#This Row],[08/2024 Rating]]</f>
        <v>1</v>
      </c>
      <c r="E14">
        <f>Table4[[#This Row],[12/2024 Rating]]-Table4[[#This Row],[08/2024 Rating]]</f>
        <v>0</v>
      </c>
    </row>
    <row r="15" spans="1:5">
      <c r="A15" t="s">
        <v>16</v>
      </c>
      <c r="B15" t="s">
        <v>9</v>
      </c>
      <c r="C15">
        <v>1</v>
      </c>
      <c r="D15">
        <f>Table4[[#This Row],[08/2024 Rating]]</f>
        <v>1</v>
      </c>
      <c r="E15">
        <f>Table4[[#This Row],[12/2024 Rating]]-Table4[[#This Row],[08/2024 Rating]]</f>
        <v>0</v>
      </c>
    </row>
    <row r="16" spans="1:5">
      <c r="A16" t="s">
        <v>16</v>
      </c>
      <c r="B16" t="s">
        <v>10</v>
      </c>
      <c r="C16">
        <v>3</v>
      </c>
      <c r="D16">
        <f>Table4[[#This Row],[08/2024 Rating]]</f>
        <v>3</v>
      </c>
      <c r="E16">
        <f>Table4[[#This Row],[12/2024 Rating]]-Table4[[#This Row],[08/2024 Rating]]</f>
        <v>0</v>
      </c>
    </row>
    <row r="17" spans="1:5">
      <c r="A17" t="s">
        <v>16</v>
      </c>
      <c r="B17" t="s">
        <v>11</v>
      </c>
      <c r="C17">
        <v>3</v>
      </c>
      <c r="D17">
        <f>Table4[[#This Row],[08/2024 Rating]]</f>
        <v>3</v>
      </c>
      <c r="E17">
        <f>Table4[[#This Row],[12/2024 Rating]]-Table4[[#This Row],[08/2024 Rating]]</f>
        <v>0</v>
      </c>
    </row>
    <row r="18" spans="1:5">
      <c r="A18" t="s">
        <v>16</v>
      </c>
      <c r="B18" t="s">
        <v>12</v>
      </c>
      <c r="C18">
        <v>3</v>
      </c>
      <c r="D18">
        <f>Table4[[#This Row],[08/2024 Rating]]</f>
        <v>3</v>
      </c>
      <c r="E18">
        <f>Table4[[#This Row],[12/2024 Rating]]-Table4[[#This Row],[08/2024 Rating]]</f>
        <v>0</v>
      </c>
    </row>
    <row r="19" spans="1:5">
      <c r="A19" t="s">
        <v>16</v>
      </c>
      <c r="B19" t="s">
        <v>13</v>
      </c>
      <c r="C19">
        <v>3</v>
      </c>
      <c r="D19">
        <f>Table4[[#This Row],[08/2024 Rating]]</f>
        <v>3</v>
      </c>
      <c r="E19">
        <f>Table4[[#This Row],[12/2024 Rating]]-Table4[[#This Row],[08/2024 Rating]]</f>
        <v>0</v>
      </c>
    </row>
    <row r="20" spans="1:5">
      <c r="A20" t="s">
        <v>16</v>
      </c>
      <c r="B20" t="s">
        <v>14</v>
      </c>
      <c r="C20">
        <v>3</v>
      </c>
      <c r="D20">
        <f>Table4[[#This Row],[08/2024 Rating]]</f>
        <v>3</v>
      </c>
      <c r="E20">
        <f>Table4[[#This Row],[12/2024 Rating]]-Table4[[#This Row],[08/2024 Rating]]</f>
        <v>0</v>
      </c>
    </row>
    <row r="21" spans="1:5">
      <c r="A21" t="s">
        <v>16</v>
      </c>
      <c r="B21" t="s">
        <v>15</v>
      </c>
      <c r="C21">
        <v>3</v>
      </c>
      <c r="D21">
        <f>Table4[[#This Row],[08/2024 Rating]]</f>
        <v>3</v>
      </c>
      <c r="E21">
        <f>Table4[[#This Row],[12/2024 Rating]]-Table4[[#This Row],[08/2024 Rating]]</f>
        <v>0</v>
      </c>
    </row>
    <row r="22" spans="1:5">
      <c r="A22" t="s">
        <v>17</v>
      </c>
      <c r="B22" t="s">
        <v>6</v>
      </c>
      <c r="C22">
        <v>2</v>
      </c>
      <c r="D22">
        <f>Table4[[#This Row],[08/2024 Rating]]</f>
        <v>2</v>
      </c>
      <c r="E22">
        <f>Table4[[#This Row],[12/2024 Rating]]-Table4[[#This Row],[08/2024 Rating]]</f>
        <v>0</v>
      </c>
    </row>
    <row r="23" spans="1:5">
      <c r="A23" t="s">
        <v>17</v>
      </c>
      <c r="B23" t="s">
        <v>7</v>
      </c>
      <c r="C23">
        <v>2</v>
      </c>
      <c r="D23">
        <f>Table4[[#This Row],[08/2024 Rating]]</f>
        <v>2</v>
      </c>
      <c r="E23">
        <f>Table4[[#This Row],[12/2024 Rating]]-Table4[[#This Row],[08/2024 Rating]]</f>
        <v>0</v>
      </c>
    </row>
    <row r="24" spans="1:5">
      <c r="A24" t="s">
        <v>17</v>
      </c>
      <c r="B24" t="s">
        <v>8</v>
      </c>
      <c r="C24">
        <v>1</v>
      </c>
      <c r="D24">
        <f>Table4[[#This Row],[08/2024 Rating]]</f>
        <v>1</v>
      </c>
      <c r="E24">
        <f>Table4[[#This Row],[12/2024 Rating]]-Table4[[#This Row],[08/2024 Rating]]</f>
        <v>0</v>
      </c>
    </row>
    <row r="25" spans="1:5">
      <c r="A25" t="s">
        <v>17</v>
      </c>
      <c r="B25" t="s">
        <v>9</v>
      </c>
      <c r="C25">
        <v>1</v>
      </c>
      <c r="D25">
        <f>Table4[[#This Row],[08/2024 Rating]]</f>
        <v>1</v>
      </c>
      <c r="E25">
        <f>Table4[[#This Row],[12/2024 Rating]]-Table4[[#This Row],[08/2024 Rating]]</f>
        <v>0</v>
      </c>
    </row>
    <row r="26" spans="1:5">
      <c r="A26" t="s">
        <v>17</v>
      </c>
      <c r="B26" t="s">
        <v>10</v>
      </c>
      <c r="C26">
        <v>3</v>
      </c>
      <c r="D26">
        <f>Table4[[#This Row],[08/2024 Rating]]</f>
        <v>3</v>
      </c>
      <c r="E26">
        <f>Table4[[#This Row],[12/2024 Rating]]-Table4[[#This Row],[08/2024 Rating]]</f>
        <v>0</v>
      </c>
    </row>
    <row r="27" spans="1:5">
      <c r="A27" t="s">
        <v>17</v>
      </c>
      <c r="B27" t="s">
        <v>11</v>
      </c>
      <c r="C27">
        <v>3</v>
      </c>
      <c r="D27">
        <f>Table4[[#This Row],[08/2024 Rating]]</f>
        <v>3</v>
      </c>
      <c r="E27">
        <f>Table4[[#This Row],[12/2024 Rating]]-Table4[[#This Row],[08/2024 Rating]]</f>
        <v>0</v>
      </c>
    </row>
    <row r="28" spans="1:5">
      <c r="A28" t="s">
        <v>17</v>
      </c>
      <c r="B28" t="s">
        <v>12</v>
      </c>
      <c r="C28">
        <v>3</v>
      </c>
      <c r="D28">
        <f>Table4[[#This Row],[08/2024 Rating]]</f>
        <v>3</v>
      </c>
      <c r="E28">
        <f>Table4[[#This Row],[12/2024 Rating]]-Table4[[#This Row],[08/2024 Rating]]</f>
        <v>0</v>
      </c>
    </row>
    <row r="29" spans="1:5">
      <c r="A29" t="s">
        <v>17</v>
      </c>
      <c r="B29" t="s">
        <v>13</v>
      </c>
      <c r="C29">
        <v>2</v>
      </c>
      <c r="D29">
        <f>Table4[[#This Row],[08/2024 Rating]]</f>
        <v>2</v>
      </c>
      <c r="E29">
        <f>Table4[[#This Row],[12/2024 Rating]]-Table4[[#This Row],[08/2024 Rating]]</f>
        <v>0</v>
      </c>
    </row>
    <row r="30" spans="1:5">
      <c r="A30" t="s">
        <v>17</v>
      </c>
      <c r="B30" t="s">
        <v>14</v>
      </c>
      <c r="C30">
        <v>3</v>
      </c>
      <c r="D30">
        <f>Table4[[#This Row],[08/2024 Rating]]</f>
        <v>3</v>
      </c>
      <c r="E30">
        <f>Table4[[#This Row],[12/2024 Rating]]-Table4[[#This Row],[08/2024 Rating]]</f>
        <v>0</v>
      </c>
    </row>
    <row r="31" spans="1:5">
      <c r="A31" t="s">
        <v>17</v>
      </c>
      <c r="B31" t="s">
        <v>15</v>
      </c>
      <c r="C31">
        <v>3</v>
      </c>
      <c r="D31">
        <f>Table4[[#This Row],[08/2024 Rating]]</f>
        <v>3</v>
      </c>
      <c r="E31">
        <f>Table4[[#This Row],[12/2024 Rating]]-Table4[[#This Row],[08/2024 Rating]]</f>
        <v>0</v>
      </c>
    </row>
    <row r="32" spans="1:5">
      <c r="A32" t="s">
        <v>18</v>
      </c>
      <c r="B32" t="s">
        <v>6</v>
      </c>
      <c r="C32">
        <v>1</v>
      </c>
      <c r="D32">
        <f>Table4[[#This Row],[08/2024 Rating]]</f>
        <v>1</v>
      </c>
      <c r="E32">
        <f>Table4[[#This Row],[12/2024 Rating]]-Table4[[#This Row],[08/2024 Rating]]</f>
        <v>0</v>
      </c>
    </row>
    <row r="33" spans="1:5">
      <c r="A33" t="s">
        <v>18</v>
      </c>
      <c r="B33" t="s">
        <v>7</v>
      </c>
      <c r="C33">
        <v>1</v>
      </c>
      <c r="D33">
        <f>Table4[[#This Row],[08/2024 Rating]]</f>
        <v>1</v>
      </c>
      <c r="E33">
        <f>Table4[[#This Row],[12/2024 Rating]]-Table4[[#This Row],[08/2024 Rating]]</f>
        <v>0</v>
      </c>
    </row>
    <row r="34" spans="1:5">
      <c r="A34" t="s">
        <v>18</v>
      </c>
      <c r="B34" t="s">
        <v>8</v>
      </c>
      <c r="C34">
        <v>1</v>
      </c>
      <c r="D34">
        <f>Table4[[#This Row],[08/2024 Rating]]</f>
        <v>1</v>
      </c>
      <c r="E34">
        <f>Table4[[#This Row],[12/2024 Rating]]-Table4[[#This Row],[08/2024 Rating]]</f>
        <v>0</v>
      </c>
    </row>
    <row r="35" spans="1:5">
      <c r="A35" t="s">
        <v>18</v>
      </c>
      <c r="B35" t="s">
        <v>9</v>
      </c>
      <c r="C35">
        <v>1</v>
      </c>
      <c r="D35">
        <f>Table4[[#This Row],[08/2024 Rating]]</f>
        <v>1</v>
      </c>
      <c r="E35">
        <f>Table4[[#This Row],[12/2024 Rating]]-Table4[[#This Row],[08/2024 Rating]]</f>
        <v>0</v>
      </c>
    </row>
    <row r="36" spans="1:5">
      <c r="A36" t="s">
        <v>18</v>
      </c>
      <c r="B36" t="s">
        <v>10</v>
      </c>
      <c r="C36">
        <v>3</v>
      </c>
      <c r="D36">
        <f>Table4[[#This Row],[08/2024 Rating]]</f>
        <v>3</v>
      </c>
      <c r="E36">
        <f>Table4[[#This Row],[12/2024 Rating]]-Table4[[#This Row],[08/2024 Rating]]</f>
        <v>0</v>
      </c>
    </row>
    <row r="37" spans="1:5">
      <c r="A37" t="s">
        <v>18</v>
      </c>
      <c r="B37" t="s">
        <v>11</v>
      </c>
      <c r="C37">
        <v>3</v>
      </c>
      <c r="D37">
        <f>Table4[[#This Row],[08/2024 Rating]]</f>
        <v>3</v>
      </c>
      <c r="E37">
        <f>Table4[[#This Row],[12/2024 Rating]]-Table4[[#This Row],[08/2024 Rating]]</f>
        <v>0</v>
      </c>
    </row>
    <row r="38" spans="1:5">
      <c r="A38" t="s">
        <v>18</v>
      </c>
      <c r="B38" t="s">
        <v>12</v>
      </c>
      <c r="C38">
        <v>3</v>
      </c>
      <c r="D38">
        <f>Table4[[#This Row],[08/2024 Rating]]</f>
        <v>3</v>
      </c>
      <c r="E38">
        <f>Table4[[#This Row],[12/2024 Rating]]-Table4[[#This Row],[08/2024 Rating]]</f>
        <v>0</v>
      </c>
    </row>
    <row r="39" spans="1:5">
      <c r="A39" t="s">
        <v>18</v>
      </c>
      <c r="B39" t="s">
        <v>13</v>
      </c>
      <c r="C39">
        <v>3</v>
      </c>
      <c r="D39">
        <f>Table4[[#This Row],[08/2024 Rating]]</f>
        <v>3</v>
      </c>
      <c r="E39">
        <f>Table4[[#This Row],[12/2024 Rating]]-Table4[[#This Row],[08/2024 Rating]]</f>
        <v>0</v>
      </c>
    </row>
    <row r="40" spans="1:5">
      <c r="A40" t="s">
        <v>18</v>
      </c>
      <c r="B40" t="s">
        <v>14</v>
      </c>
      <c r="C40">
        <v>3</v>
      </c>
      <c r="D40">
        <f>Table4[[#This Row],[08/2024 Rating]]</f>
        <v>3</v>
      </c>
      <c r="E40">
        <f>Table4[[#This Row],[12/2024 Rating]]-Table4[[#This Row],[08/2024 Rating]]</f>
        <v>0</v>
      </c>
    </row>
    <row r="41" spans="1:5">
      <c r="A41" t="s">
        <v>18</v>
      </c>
      <c r="B41" t="s">
        <v>15</v>
      </c>
      <c r="C41">
        <v>3</v>
      </c>
      <c r="D41">
        <f>Table4[[#This Row],[08/2024 Rating]]</f>
        <v>3</v>
      </c>
      <c r="E41">
        <f>Table4[[#This Row],[12/2024 Rating]]-Table4[[#This Row],[08/2024 Rating]]</f>
        <v>0</v>
      </c>
    </row>
    <row r="42" spans="1:5">
      <c r="A42" t="s">
        <v>19</v>
      </c>
      <c r="B42" t="s">
        <v>6</v>
      </c>
      <c r="C42">
        <v>1</v>
      </c>
      <c r="D42">
        <f>Table4[[#This Row],[08/2024 Rating]]</f>
        <v>1</v>
      </c>
      <c r="E42">
        <f>Table4[[#This Row],[12/2024 Rating]]-Table4[[#This Row],[08/2024 Rating]]</f>
        <v>0</v>
      </c>
    </row>
    <row r="43" spans="1:5">
      <c r="A43" t="s">
        <v>19</v>
      </c>
      <c r="B43" t="s">
        <v>7</v>
      </c>
      <c r="C43">
        <v>1</v>
      </c>
      <c r="D43">
        <f>Table4[[#This Row],[08/2024 Rating]]</f>
        <v>1</v>
      </c>
      <c r="E43">
        <f>Table4[[#This Row],[12/2024 Rating]]-Table4[[#This Row],[08/2024 Rating]]</f>
        <v>0</v>
      </c>
    </row>
    <row r="44" spans="1:5">
      <c r="A44" t="s">
        <v>19</v>
      </c>
      <c r="B44" t="s">
        <v>8</v>
      </c>
      <c r="C44">
        <v>1</v>
      </c>
      <c r="D44">
        <f>Table4[[#This Row],[08/2024 Rating]]</f>
        <v>1</v>
      </c>
      <c r="E44">
        <f>Table4[[#This Row],[12/2024 Rating]]-Table4[[#This Row],[08/2024 Rating]]</f>
        <v>0</v>
      </c>
    </row>
    <row r="45" spans="1:5">
      <c r="A45" t="s">
        <v>19</v>
      </c>
      <c r="B45" t="s">
        <v>9</v>
      </c>
      <c r="C45">
        <v>1</v>
      </c>
      <c r="D45">
        <f>Table4[[#This Row],[08/2024 Rating]]</f>
        <v>1</v>
      </c>
      <c r="E45">
        <f>Table4[[#This Row],[12/2024 Rating]]-Table4[[#This Row],[08/2024 Rating]]</f>
        <v>0</v>
      </c>
    </row>
    <row r="46" spans="1:5">
      <c r="A46" t="s">
        <v>19</v>
      </c>
      <c r="B46" t="s">
        <v>10</v>
      </c>
      <c r="C46">
        <v>3</v>
      </c>
      <c r="D46">
        <f>Table4[[#This Row],[08/2024 Rating]]</f>
        <v>3</v>
      </c>
      <c r="E46">
        <f>Table4[[#This Row],[12/2024 Rating]]-Table4[[#This Row],[08/2024 Rating]]</f>
        <v>0</v>
      </c>
    </row>
    <row r="47" spans="1:5">
      <c r="A47" t="s">
        <v>19</v>
      </c>
      <c r="B47" t="s">
        <v>11</v>
      </c>
      <c r="C47">
        <v>3</v>
      </c>
      <c r="D47">
        <f>Table4[[#This Row],[08/2024 Rating]]</f>
        <v>3</v>
      </c>
      <c r="E47">
        <f>Table4[[#This Row],[12/2024 Rating]]-Table4[[#This Row],[08/2024 Rating]]</f>
        <v>0</v>
      </c>
    </row>
    <row r="48" spans="1:5">
      <c r="A48" t="s">
        <v>19</v>
      </c>
      <c r="B48" t="s">
        <v>12</v>
      </c>
      <c r="C48">
        <v>3</v>
      </c>
      <c r="D48">
        <f>Table4[[#This Row],[08/2024 Rating]]</f>
        <v>3</v>
      </c>
      <c r="E48">
        <f>Table4[[#This Row],[12/2024 Rating]]-Table4[[#This Row],[08/2024 Rating]]</f>
        <v>0</v>
      </c>
    </row>
    <row r="49" spans="1:5">
      <c r="A49" t="s">
        <v>19</v>
      </c>
      <c r="B49" t="s">
        <v>13</v>
      </c>
      <c r="C49">
        <v>1</v>
      </c>
      <c r="D49">
        <f>Table4[[#This Row],[08/2024 Rating]]</f>
        <v>1</v>
      </c>
      <c r="E49">
        <f>Table4[[#This Row],[12/2024 Rating]]-Table4[[#This Row],[08/2024 Rating]]</f>
        <v>0</v>
      </c>
    </row>
    <row r="50" spans="1:5">
      <c r="A50" t="s">
        <v>19</v>
      </c>
      <c r="B50" t="s">
        <v>14</v>
      </c>
      <c r="C50">
        <v>3</v>
      </c>
      <c r="D50">
        <f>Table4[[#This Row],[08/2024 Rating]]</f>
        <v>3</v>
      </c>
      <c r="E50">
        <f>Table4[[#This Row],[12/2024 Rating]]-Table4[[#This Row],[08/2024 Rating]]</f>
        <v>0</v>
      </c>
    </row>
    <row r="51" spans="1:5">
      <c r="A51" t="s">
        <v>19</v>
      </c>
      <c r="B51" t="s">
        <v>15</v>
      </c>
      <c r="C51">
        <v>3</v>
      </c>
      <c r="D51">
        <f>Table4[[#This Row],[08/2024 Rating]]</f>
        <v>3</v>
      </c>
      <c r="E51">
        <f>Table4[[#This Row],[12/2024 Rating]]-Table4[[#This Row],[08/2024 Rating]]</f>
        <v>0</v>
      </c>
    </row>
    <row r="52" spans="1:5">
      <c r="A52" t="s">
        <v>20</v>
      </c>
      <c r="B52" t="s">
        <v>6</v>
      </c>
      <c r="C52">
        <v>3</v>
      </c>
      <c r="D52">
        <f>Table4[[#This Row],[08/2024 Rating]]</f>
        <v>3</v>
      </c>
      <c r="E52">
        <f>Table4[[#This Row],[12/2024 Rating]]-Table4[[#This Row],[08/2024 Rating]]</f>
        <v>0</v>
      </c>
    </row>
    <row r="53" spans="1:5">
      <c r="A53" t="s">
        <v>20</v>
      </c>
      <c r="B53" t="s">
        <v>7</v>
      </c>
      <c r="C53">
        <v>3</v>
      </c>
      <c r="D53">
        <f>Table4[[#This Row],[08/2024 Rating]]</f>
        <v>3</v>
      </c>
      <c r="E53">
        <f>Table4[[#This Row],[12/2024 Rating]]-Table4[[#This Row],[08/2024 Rating]]</f>
        <v>0</v>
      </c>
    </row>
    <row r="54" spans="1:5">
      <c r="A54" t="s">
        <v>20</v>
      </c>
      <c r="B54" t="s">
        <v>8</v>
      </c>
      <c r="C54">
        <v>1</v>
      </c>
      <c r="D54">
        <f>Table4[[#This Row],[08/2024 Rating]]</f>
        <v>1</v>
      </c>
      <c r="E54">
        <f>Table4[[#This Row],[12/2024 Rating]]-Table4[[#This Row],[08/2024 Rating]]</f>
        <v>0</v>
      </c>
    </row>
    <row r="55" spans="1:5">
      <c r="A55" t="s">
        <v>20</v>
      </c>
      <c r="B55" t="s">
        <v>9</v>
      </c>
      <c r="C55">
        <v>1</v>
      </c>
      <c r="D55">
        <f>Table4[[#This Row],[08/2024 Rating]]</f>
        <v>1</v>
      </c>
      <c r="E55">
        <f>Table4[[#This Row],[12/2024 Rating]]-Table4[[#This Row],[08/2024 Rating]]</f>
        <v>0</v>
      </c>
    </row>
    <row r="56" spans="1:5">
      <c r="A56" t="s">
        <v>20</v>
      </c>
      <c r="B56" t="s">
        <v>10</v>
      </c>
      <c r="C56">
        <v>3</v>
      </c>
      <c r="D56">
        <f>Table4[[#This Row],[08/2024 Rating]]</f>
        <v>3</v>
      </c>
      <c r="E56">
        <f>Table4[[#This Row],[12/2024 Rating]]-Table4[[#This Row],[08/2024 Rating]]</f>
        <v>0</v>
      </c>
    </row>
    <row r="57" spans="1:5">
      <c r="A57" t="s">
        <v>20</v>
      </c>
      <c r="B57" t="s">
        <v>11</v>
      </c>
      <c r="C57">
        <v>3</v>
      </c>
      <c r="D57">
        <f>Table4[[#This Row],[08/2024 Rating]]</f>
        <v>3</v>
      </c>
      <c r="E57">
        <f>Table4[[#This Row],[12/2024 Rating]]-Table4[[#This Row],[08/2024 Rating]]</f>
        <v>0</v>
      </c>
    </row>
    <row r="58" spans="1:5">
      <c r="A58" t="s">
        <v>20</v>
      </c>
      <c r="B58" t="s">
        <v>12</v>
      </c>
      <c r="C58">
        <v>3</v>
      </c>
      <c r="D58">
        <f>Table4[[#This Row],[08/2024 Rating]]</f>
        <v>3</v>
      </c>
      <c r="E58">
        <f>Table4[[#This Row],[12/2024 Rating]]-Table4[[#This Row],[08/2024 Rating]]</f>
        <v>0</v>
      </c>
    </row>
    <row r="59" spans="1:5">
      <c r="A59" t="s">
        <v>20</v>
      </c>
      <c r="B59" t="s">
        <v>13</v>
      </c>
      <c r="C59">
        <v>3</v>
      </c>
      <c r="D59">
        <f>Table4[[#This Row],[08/2024 Rating]]</f>
        <v>3</v>
      </c>
      <c r="E59">
        <f>Table4[[#This Row],[12/2024 Rating]]-Table4[[#This Row],[08/2024 Rating]]</f>
        <v>0</v>
      </c>
    </row>
    <row r="60" spans="1:5">
      <c r="A60" t="s">
        <v>20</v>
      </c>
      <c r="B60" t="s">
        <v>14</v>
      </c>
      <c r="C60">
        <v>3</v>
      </c>
      <c r="D60">
        <f>Table4[[#This Row],[08/2024 Rating]]</f>
        <v>3</v>
      </c>
      <c r="E60">
        <f>Table4[[#This Row],[12/2024 Rating]]-Table4[[#This Row],[08/2024 Rating]]</f>
        <v>0</v>
      </c>
    </row>
    <row r="61" spans="1:5">
      <c r="A61" t="s">
        <v>20</v>
      </c>
      <c r="B61" t="s">
        <v>15</v>
      </c>
      <c r="C61">
        <v>3</v>
      </c>
      <c r="D61">
        <f>Table4[[#This Row],[08/2024 Rating]]</f>
        <v>3</v>
      </c>
      <c r="E61">
        <f>Table4[[#This Row],[12/2024 Rating]]-Table4[[#This Row],[08/2024 Rating]]</f>
        <v>0</v>
      </c>
    </row>
    <row r="62" spans="1:5">
      <c r="A62" t="s">
        <v>21</v>
      </c>
      <c r="B62" t="s">
        <v>6</v>
      </c>
      <c r="C62">
        <v>3</v>
      </c>
      <c r="D62">
        <f>Table4[[#This Row],[08/2024 Rating]]</f>
        <v>3</v>
      </c>
      <c r="E62">
        <f>Table4[[#This Row],[12/2024 Rating]]-Table4[[#This Row],[08/2024 Rating]]</f>
        <v>0</v>
      </c>
    </row>
    <row r="63" spans="1:5">
      <c r="A63" t="s">
        <v>21</v>
      </c>
      <c r="B63" t="s">
        <v>7</v>
      </c>
      <c r="C63">
        <v>2</v>
      </c>
      <c r="D63">
        <f>Table4[[#This Row],[08/2024 Rating]]</f>
        <v>2</v>
      </c>
      <c r="E63">
        <f>Table4[[#This Row],[12/2024 Rating]]-Table4[[#This Row],[08/2024 Rating]]</f>
        <v>0</v>
      </c>
    </row>
    <row r="64" spans="1:5">
      <c r="A64" t="s">
        <v>21</v>
      </c>
      <c r="B64" t="s">
        <v>8</v>
      </c>
      <c r="C64">
        <v>3</v>
      </c>
      <c r="D64">
        <f>Table4[[#This Row],[08/2024 Rating]]</f>
        <v>3</v>
      </c>
      <c r="E64">
        <f>Table4[[#This Row],[12/2024 Rating]]-Table4[[#This Row],[08/2024 Rating]]</f>
        <v>0</v>
      </c>
    </row>
    <row r="65" spans="1:5">
      <c r="A65" t="s">
        <v>21</v>
      </c>
      <c r="B65" t="s">
        <v>9</v>
      </c>
      <c r="C65">
        <v>1</v>
      </c>
      <c r="D65">
        <f>Table4[[#This Row],[08/2024 Rating]]</f>
        <v>1</v>
      </c>
      <c r="E65">
        <f>Table4[[#This Row],[12/2024 Rating]]-Table4[[#This Row],[08/2024 Rating]]</f>
        <v>0</v>
      </c>
    </row>
    <row r="66" spans="1:5">
      <c r="A66" t="s">
        <v>21</v>
      </c>
      <c r="B66" t="s">
        <v>10</v>
      </c>
      <c r="C66">
        <v>3</v>
      </c>
      <c r="D66">
        <f>Table4[[#This Row],[08/2024 Rating]]</f>
        <v>3</v>
      </c>
      <c r="E66">
        <f>Table4[[#This Row],[12/2024 Rating]]-Table4[[#This Row],[08/2024 Rating]]</f>
        <v>0</v>
      </c>
    </row>
    <row r="67" spans="1:5">
      <c r="A67" t="s">
        <v>21</v>
      </c>
      <c r="B67" t="s">
        <v>11</v>
      </c>
      <c r="C67">
        <v>3</v>
      </c>
      <c r="D67">
        <f>Table4[[#This Row],[08/2024 Rating]]</f>
        <v>3</v>
      </c>
      <c r="E67">
        <f>Table4[[#This Row],[12/2024 Rating]]-Table4[[#This Row],[08/2024 Rating]]</f>
        <v>0</v>
      </c>
    </row>
    <row r="68" spans="1:5">
      <c r="A68" t="s">
        <v>21</v>
      </c>
      <c r="B68" t="s">
        <v>12</v>
      </c>
      <c r="C68">
        <v>3</v>
      </c>
      <c r="D68">
        <f>Table4[[#This Row],[08/2024 Rating]]</f>
        <v>3</v>
      </c>
      <c r="E68">
        <f>Table4[[#This Row],[12/2024 Rating]]-Table4[[#This Row],[08/2024 Rating]]</f>
        <v>0</v>
      </c>
    </row>
    <row r="69" spans="1:5">
      <c r="A69" t="s">
        <v>21</v>
      </c>
      <c r="B69" t="s">
        <v>13</v>
      </c>
      <c r="C69">
        <v>3</v>
      </c>
      <c r="D69">
        <f>Table4[[#This Row],[08/2024 Rating]]</f>
        <v>3</v>
      </c>
      <c r="E69">
        <f>Table4[[#This Row],[12/2024 Rating]]-Table4[[#This Row],[08/2024 Rating]]</f>
        <v>0</v>
      </c>
    </row>
    <row r="70" spans="1:5">
      <c r="A70" t="s">
        <v>21</v>
      </c>
      <c r="B70" t="s">
        <v>14</v>
      </c>
      <c r="C70">
        <v>3</v>
      </c>
      <c r="D70">
        <f>Table4[[#This Row],[08/2024 Rating]]</f>
        <v>3</v>
      </c>
      <c r="E70">
        <f>Table4[[#This Row],[12/2024 Rating]]-Table4[[#This Row],[08/2024 Rating]]</f>
        <v>0</v>
      </c>
    </row>
    <row r="71" spans="1:5">
      <c r="A71" t="s">
        <v>21</v>
      </c>
      <c r="B71" t="s">
        <v>15</v>
      </c>
      <c r="C71">
        <v>3</v>
      </c>
      <c r="D71">
        <f>Table4[[#This Row],[08/2024 Rating]]</f>
        <v>3</v>
      </c>
      <c r="E71">
        <f>Table4[[#This Row],[12/2024 Rating]]-Table4[[#This Row],[08/2024 Rating]]</f>
        <v>0</v>
      </c>
    </row>
    <row r="72" spans="1:5">
      <c r="A72" t="s">
        <v>22</v>
      </c>
      <c r="B72" t="s">
        <v>6</v>
      </c>
      <c r="C72">
        <v>3</v>
      </c>
      <c r="D72">
        <f>Table4[[#This Row],[08/2024 Rating]]</f>
        <v>3</v>
      </c>
      <c r="E72">
        <f>Table4[[#This Row],[12/2024 Rating]]-Table4[[#This Row],[08/2024 Rating]]</f>
        <v>0</v>
      </c>
    </row>
    <row r="73" spans="1:5">
      <c r="A73" t="s">
        <v>22</v>
      </c>
      <c r="B73" t="s">
        <v>7</v>
      </c>
      <c r="C73">
        <v>3</v>
      </c>
      <c r="D73">
        <f>Table4[[#This Row],[08/2024 Rating]]</f>
        <v>3</v>
      </c>
      <c r="E73">
        <f>Table4[[#This Row],[12/2024 Rating]]-Table4[[#This Row],[08/2024 Rating]]</f>
        <v>0</v>
      </c>
    </row>
    <row r="74" spans="1:5">
      <c r="A74" t="s">
        <v>22</v>
      </c>
      <c r="B74" t="s">
        <v>8</v>
      </c>
      <c r="C74">
        <v>3</v>
      </c>
      <c r="D74">
        <f>Table4[[#This Row],[08/2024 Rating]]</f>
        <v>3</v>
      </c>
      <c r="E74">
        <f>Table4[[#This Row],[12/2024 Rating]]-Table4[[#This Row],[08/2024 Rating]]</f>
        <v>0</v>
      </c>
    </row>
    <row r="75" spans="1:5">
      <c r="A75" t="s">
        <v>22</v>
      </c>
      <c r="B75" t="s">
        <v>9</v>
      </c>
      <c r="C75">
        <v>1</v>
      </c>
      <c r="D75">
        <f>Table4[[#This Row],[08/2024 Rating]]</f>
        <v>1</v>
      </c>
      <c r="E75">
        <f>Table4[[#This Row],[12/2024 Rating]]-Table4[[#This Row],[08/2024 Rating]]</f>
        <v>0</v>
      </c>
    </row>
    <row r="76" spans="1:5">
      <c r="A76" t="s">
        <v>22</v>
      </c>
      <c r="B76" t="s">
        <v>10</v>
      </c>
      <c r="C76">
        <v>2</v>
      </c>
      <c r="D76">
        <f>Table4[[#This Row],[08/2024 Rating]]</f>
        <v>2</v>
      </c>
      <c r="E76">
        <f>Table4[[#This Row],[12/2024 Rating]]-Table4[[#This Row],[08/2024 Rating]]</f>
        <v>0</v>
      </c>
    </row>
    <row r="77" spans="1:5">
      <c r="A77" t="s">
        <v>22</v>
      </c>
      <c r="B77" t="s">
        <v>11</v>
      </c>
      <c r="C77">
        <v>2</v>
      </c>
      <c r="D77">
        <f>Table4[[#This Row],[08/2024 Rating]]</f>
        <v>2</v>
      </c>
      <c r="E77">
        <f>Table4[[#This Row],[12/2024 Rating]]-Table4[[#This Row],[08/2024 Rating]]</f>
        <v>0</v>
      </c>
    </row>
    <row r="78" spans="1:5">
      <c r="A78" t="s">
        <v>22</v>
      </c>
      <c r="B78" t="s">
        <v>12</v>
      </c>
      <c r="C78">
        <v>2</v>
      </c>
      <c r="D78">
        <f>Table4[[#This Row],[08/2024 Rating]]</f>
        <v>2</v>
      </c>
      <c r="E78">
        <f>Table4[[#This Row],[12/2024 Rating]]-Table4[[#This Row],[08/2024 Rating]]</f>
        <v>0</v>
      </c>
    </row>
    <row r="79" spans="1:5">
      <c r="A79" t="s">
        <v>22</v>
      </c>
      <c r="B79" t="s">
        <v>13</v>
      </c>
      <c r="C79">
        <v>2</v>
      </c>
      <c r="D79">
        <f>Table4[[#This Row],[08/2024 Rating]]</f>
        <v>2</v>
      </c>
      <c r="E79">
        <f>Table4[[#This Row],[12/2024 Rating]]-Table4[[#This Row],[08/2024 Rating]]</f>
        <v>0</v>
      </c>
    </row>
    <row r="80" spans="1:5">
      <c r="A80" t="s">
        <v>22</v>
      </c>
      <c r="B80" t="s">
        <v>14</v>
      </c>
      <c r="C80">
        <v>2</v>
      </c>
      <c r="D80">
        <f>Table4[[#This Row],[08/2024 Rating]]</f>
        <v>2</v>
      </c>
      <c r="E80">
        <f>Table4[[#This Row],[12/2024 Rating]]-Table4[[#This Row],[08/2024 Rating]]</f>
        <v>0</v>
      </c>
    </row>
    <row r="81" spans="1:5">
      <c r="A81" t="s">
        <v>22</v>
      </c>
      <c r="B81" t="s">
        <v>15</v>
      </c>
      <c r="C81">
        <v>2</v>
      </c>
      <c r="D81">
        <f>Table4[[#This Row],[08/2024 Rating]]</f>
        <v>2</v>
      </c>
      <c r="E81">
        <f>Table4[[#This Row],[12/2024 Rating]]-Table4[[#This Row],[08/2024 Rating]]</f>
        <v>0</v>
      </c>
    </row>
    <row r="82" spans="1:5">
      <c r="A82" t="s">
        <v>23</v>
      </c>
      <c r="B82" t="s">
        <v>6</v>
      </c>
      <c r="C82">
        <v>3</v>
      </c>
      <c r="D82">
        <f>Table4[[#This Row],[08/2024 Rating]]</f>
        <v>3</v>
      </c>
      <c r="E82">
        <f>Table4[[#This Row],[12/2024 Rating]]-Table4[[#This Row],[08/2024 Rating]]</f>
        <v>0</v>
      </c>
    </row>
    <row r="83" spans="1:5">
      <c r="A83" t="s">
        <v>23</v>
      </c>
      <c r="B83" t="s">
        <v>7</v>
      </c>
      <c r="C83">
        <v>2</v>
      </c>
      <c r="D83">
        <f>Table4[[#This Row],[08/2024 Rating]]</f>
        <v>2</v>
      </c>
      <c r="E83">
        <f>Table4[[#This Row],[12/2024 Rating]]-Table4[[#This Row],[08/2024 Rating]]</f>
        <v>0</v>
      </c>
    </row>
    <row r="84" spans="1:5">
      <c r="A84" t="s">
        <v>23</v>
      </c>
      <c r="B84" t="s">
        <v>8</v>
      </c>
      <c r="C84">
        <v>1</v>
      </c>
      <c r="D84">
        <f>Table4[[#This Row],[08/2024 Rating]]</f>
        <v>1</v>
      </c>
      <c r="E84">
        <f>Table4[[#This Row],[12/2024 Rating]]-Table4[[#This Row],[08/2024 Rating]]</f>
        <v>0</v>
      </c>
    </row>
    <row r="85" spans="1:5">
      <c r="A85" t="s">
        <v>23</v>
      </c>
      <c r="B85" t="s">
        <v>9</v>
      </c>
      <c r="C85">
        <v>1</v>
      </c>
      <c r="D85">
        <f>Table4[[#This Row],[08/2024 Rating]]</f>
        <v>1</v>
      </c>
      <c r="E85">
        <f>Table4[[#This Row],[12/2024 Rating]]-Table4[[#This Row],[08/2024 Rating]]</f>
        <v>0</v>
      </c>
    </row>
    <row r="86" spans="1:5">
      <c r="A86" t="s">
        <v>23</v>
      </c>
      <c r="B86" t="s">
        <v>10</v>
      </c>
      <c r="C86">
        <v>2</v>
      </c>
      <c r="D86">
        <f>Table4[[#This Row],[08/2024 Rating]]</f>
        <v>2</v>
      </c>
      <c r="E86">
        <f>Table4[[#This Row],[12/2024 Rating]]-Table4[[#This Row],[08/2024 Rating]]</f>
        <v>0</v>
      </c>
    </row>
    <row r="87" spans="1:5">
      <c r="A87" t="s">
        <v>23</v>
      </c>
      <c r="B87" t="s">
        <v>11</v>
      </c>
      <c r="C87">
        <v>2</v>
      </c>
      <c r="D87">
        <f>Table4[[#This Row],[08/2024 Rating]]</f>
        <v>2</v>
      </c>
      <c r="E87">
        <f>Table4[[#This Row],[12/2024 Rating]]-Table4[[#This Row],[08/2024 Rating]]</f>
        <v>0</v>
      </c>
    </row>
    <row r="88" spans="1:5">
      <c r="A88" t="s">
        <v>23</v>
      </c>
      <c r="B88" t="s">
        <v>12</v>
      </c>
      <c r="C88">
        <v>2</v>
      </c>
      <c r="D88">
        <f>Table4[[#This Row],[08/2024 Rating]]</f>
        <v>2</v>
      </c>
      <c r="E88">
        <f>Table4[[#This Row],[12/2024 Rating]]-Table4[[#This Row],[08/2024 Rating]]</f>
        <v>0</v>
      </c>
    </row>
    <row r="89" spans="1:5">
      <c r="A89" t="s">
        <v>23</v>
      </c>
      <c r="B89" t="s">
        <v>13</v>
      </c>
      <c r="C89">
        <v>2</v>
      </c>
      <c r="D89">
        <f>Table4[[#This Row],[08/2024 Rating]]</f>
        <v>2</v>
      </c>
      <c r="E89">
        <f>Table4[[#This Row],[12/2024 Rating]]-Table4[[#This Row],[08/2024 Rating]]</f>
        <v>0</v>
      </c>
    </row>
    <row r="90" spans="1:5">
      <c r="A90" t="s">
        <v>23</v>
      </c>
      <c r="B90" t="s">
        <v>14</v>
      </c>
      <c r="C90">
        <v>1</v>
      </c>
      <c r="D90">
        <f>Table4[[#This Row],[08/2024 Rating]]</f>
        <v>1</v>
      </c>
      <c r="E90">
        <f>Table4[[#This Row],[12/2024 Rating]]-Table4[[#This Row],[08/2024 Rating]]</f>
        <v>0</v>
      </c>
    </row>
    <row r="91" spans="1:5">
      <c r="A91" t="s">
        <v>23</v>
      </c>
      <c r="B91" t="s">
        <v>15</v>
      </c>
      <c r="C91">
        <v>2</v>
      </c>
      <c r="D91">
        <f>Table4[[#This Row],[08/2024 Rating]]</f>
        <v>2</v>
      </c>
      <c r="E91">
        <f>Table4[[#This Row],[12/2024 Rating]]-Table4[[#This Row],[08/2024 Rating]]</f>
        <v>0</v>
      </c>
    </row>
    <row r="92" spans="1:5">
      <c r="A92" t="s">
        <v>24</v>
      </c>
      <c r="B92" t="s">
        <v>6</v>
      </c>
      <c r="C92">
        <v>3</v>
      </c>
      <c r="D92">
        <f>Table4[[#This Row],[08/2024 Rating]]</f>
        <v>3</v>
      </c>
      <c r="E92">
        <f>Table4[[#This Row],[12/2024 Rating]]-Table4[[#This Row],[08/2024 Rating]]</f>
        <v>0</v>
      </c>
    </row>
    <row r="93" spans="1:5">
      <c r="A93" t="s">
        <v>24</v>
      </c>
      <c r="B93" t="s">
        <v>7</v>
      </c>
      <c r="C93">
        <v>3</v>
      </c>
      <c r="D93">
        <f>Table4[[#This Row],[08/2024 Rating]]</f>
        <v>3</v>
      </c>
      <c r="E93">
        <f>Table4[[#This Row],[12/2024 Rating]]-Table4[[#This Row],[08/2024 Rating]]</f>
        <v>0</v>
      </c>
    </row>
    <row r="94" spans="1:5">
      <c r="A94" t="s">
        <v>24</v>
      </c>
      <c r="B94" t="s">
        <v>8</v>
      </c>
      <c r="C94">
        <v>1</v>
      </c>
      <c r="D94">
        <f>Table4[[#This Row],[08/2024 Rating]]</f>
        <v>1</v>
      </c>
      <c r="E94">
        <f>Table4[[#This Row],[12/2024 Rating]]-Table4[[#This Row],[08/2024 Rating]]</f>
        <v>0</v>
      </c>
    </row>
    <row r="95" spans="1:5">
      <c r="A95" t="s">
        <v>24</v>
      </c>
      <c r="B95" t="s">
        <v>9</v>
      </c>
      <c r="C95">
        <v>1</v>
      </c>
      <c r="D95">
        <f>Table4[[#This Row],[08/2024 Rating]]</f>
        <v>1</v>
      </c>
      <c r="E95">
        <f>Table4[[#This Row],[12/2024 Rating]]-Table4[[#This Row],[08/2024 Rating]]</f>
        <v>0</v>
      </c>
    </row>
    <row r="96" spans="1:5">
      <c r="A96" t="s">
        <v>24</v>
      </c>
      <c r="B96" t="s">
        <v>10</v>
      </c>
      <c r="C96">
        <v>3</v>
      </c>
      <c r="D96">
        <f>Table4[[#This Row],[08/2024 Rating]]</f>
        <v>3</v>
      </c>
      <c r="E96">
        <f>Table4[[#This Row],[12/2024 Rating]]-Table4[[#This Row],[08/2024 Rating]]</f>
        <v>0</v>
      </c>
    </row>
    <row r="97" spans="1:5">
      <c r="A97" t="s">
        <v>24</v>
      </c>
      <c r="B97" t="s">
        <v>11</v>
      </c>
      <c r="C97">
        <v>3</v>
      </c>
      <c r="D97">
        <f>Table4[[#This Row],[08/2024 Rating]]</f>
        <v>3</v>
      </c>
      <c r="E97">
        <f>Table4[[#This Row],[12/2024 Rating]]-Table4[[#This Row],[08/2024 Rating]]</f>
        <v>0</v>
      </c>
    </row>
    <row r="98" spans="1:5">
      <c r="A98" t="s">
        <v>24</v>
      </c>
      <c r="B98" t="s">
        <v>12</v>
      </c>
      <c r="C98">
        <v>3</v>
      </c>
      <c r="D98">
        <f>Table4[[#This Row],[08/2024 Rating]]</f>
        <v>3</v>
      </c>
      <c r="E98">
        <f>Table4[[#This Row],[12/2024 Rating]]-Table4[[#This Row],[08/2024 Rating]]</f>
        <v>0</v>
      </c>
    </row>
    <row r="99" spans="1:5">
      <c r="A99" t="s">
        <v>24</v>
      </c>
      <c r="B99" t="s">
        <v>13</v>
      </c>
      <c r="C99">
        <v>3</v>
      </c>
      <c r="D99">
        <f>Table4[[#This Row],[08/2024 Rating]]</f>
        <v>3</v>
      </c>
      <c r="E99">
        <f>Table4[[#This Row],[12/2024 Rating]]-Table4[[#This Row],[08/2024 Rating]]</f>
        <v>0</v>
      </c>
    </row>
    <row r="100" spans="1:5">
      <c r="A100" t="s">
        <v>24</v>
      </c>
      <c r="B100" t="s">
        <v>14</v>
      </c>
      <c r="C100">
        <v>1</v>
      </c>
      <c r="D100">
        <f>Table4[[#This Row],[08/2024 Rating]]</f>
        <v>1</v>
      </c>
      <c r="E100">
        <f>Table4[[#This Row],[12/2024 Rating]]-Table4[[#This Row],[08/2024 Rating]]</f>
        <v>0</v>
      </c>
    </row>
    <row r="101" spans="1:5">
      <c r="A101" t="s">
        <v>24</v>
      </c>
      <c r="B101" t="s">
        <v>15</v>
      </c>
      <c r="C101">
        <v>3</v>
      </c>
      <c r="D101">
        <f>Table4[[#This Row],[08/2024 Rating]]</f>
        <v>3</v>
      </c>
      <c r="E101">
        <f>Table4[[#This Row],[12/2024 Rating]]-Table4[[#This Row],[08/2024 Rating]]</f>
        <v>0</v>
      </c>
    </row>
    <row r="102" spans="1:5">
      <c r="A102" t="s">
        <v>25</v>
      </c>
      <c r="B102" t="s">
        <v>6</v>
      </c>
      <c r="C102">
        <v>3</v>
      </c>
      <c r="D102">
        <f>Table4[[#This Row],[08/2024 Rating]]</f>
        <v>3</v>
      </c>
      <c r="E102">
        <f>Table4[[#This Row],[12/2024 Rating]]-Table4[[#This Row],[08/2024 Rating]]</f>
        <v>0</v>
      </c>
    </row>
    <row r="103" spans="1:5">
      <c r="A103" t="s">
        <v>25</v>
      </c>
      <c r="B103" t="s">
        <v>7</v>
      </c>
      <c r="C103">
        <v>3</v>
      </c>
      <c r="D103">
        <f>Table4[[#This Row],[08/2024 Rating]]</f>
        <v>3</v>
      </c>
      <c r="E103">
        <f>Table4[[#This Row],[12/2024 Rating]]-Table4[[#This Row],[08/2024 Rating]]</f>
        <v>0</v>
      </c>
    </row>
    <row r="104" spans="1:5">
      <c r="A104" t="s">
        <v>25</v>
      </c>
      <c r="B104" t="s">
        <v>8</v>
      </c>
      <c r="C104">
        <v>3</v>
      </c>
      <c r="D104">
        <f>Table4[[#This Row],[08/2024 Rating]]</f>
        <v>3</v>
      </c>
      <c r="E104">
        <f>Table4[[#This Row],[12/2024 Rating]]-Table4[[#This Row],[08/2024 Rating]]</f>
        <v>0</v>
      </c>
    </row>
    <row r="105" spans="1:5">
      <c r="A105" t="s">
        <v>25</v>
      </c>
      <c r="B105" t="s">
        <v>9</v>
      </c>
      <c r="C105">
        <v>3</v>
      </c>
      <c r="D105">
        <f>Table4[[#This Row],[08/2024 Rating]]</f>
        <v>3</v>
      </c>
      <c r="E105">
        <f>Table4[[#This Row],[12/2024 Rating]]-Table4[[#This Row],[08/2024 Rating]]</f>
        <v>0</v>
      </c>
    </row>
    <row r="106" spans="1:5">
      <c r="A106" t="s">
        <v>25</v>
      </c>
      <c r="B106" t="s">
        <v>10</v>
      </c>
      <c r="C106">
        <v>3</v>
      </c>
      <c r="D106">
        <f>Table4[[#This Row],[08/2024 Rating]]</f>
        <v>3</v>
      </c>
      <c r="E106">
        <f>Table4[[#This Row],[12/2024 Rating]]-Table4[[#This Row],[08/2024 Rating]]</f>
        <v>0</v>
      </c>
    </row>
    <row r="107" spans="1:5">
      <c r="A107" t="s">
        <v>25</v>
      </c>
      <c r="B107" t="s">
        <v>11</v>
      </c>
      <c r="C107">
        <v>3</v>
      </c>
      <c r="D107">
        <f>Table4[[#This Row],[08/2024 Rating]]</f>
        <v>3</v>
      </c>
      <c r="E107">
        <f>Table4[[#This Row],[12/2024 Rating]]-Table4[[#This Row],[08/2024 Rating]]</f>
        <v>0</v>
      </c>
    </row>
    <row r="108" spans="1:5">
      <c r="A108" t="s">
        <v>25</v>
      </c>
      <c r="B108" t="s">
        <v>12</v>
      </c>
      <c r="C108">
        <v>3</v>
      </c>
      <c r="D108">
        <f>Table4[[#This Row],[08/2024 Rating]]</f>
        <v>3</v>
      </c>
      <c r="E108">
        <f>Table4[[#This Row],[12/2024 Rating]]-Table4[[#This Row],[08/2024 Rating]]</f>
        <v>0</v>
      </c>
    </row>
    <row r="109" spans="1:5">
      <c r="A109" t="s">
        <v>25</v>
      </c>
      <c r="B109" t="s">
        <v>13</v>
      </c>
      <c r="C109">
        <v>3</v>
      </c>
      <c r="D109">
        <f>Table4[[#This Row],[08/2024 Rating]]</f>
        <v>3</v>
      </c>
      <c r="E109">
        <f>Table4[[#This Row],[12/2024 Rating]]-Table4[[#This Row],[08/2024 Rating]]</f>
        <v>0</v>
      </c>
    </row>
    <row r="110" spans="1:5">
      <c r="A110" t="s">
        <v>25</v>
      </c>
      <c r="B110" t="s">
        <v>14</v>
      </c>
      <c r="C110">
        <v>3</v>
      </c>
      <c r="D110">
        <f>Table4[[#This Row],[08/2024 Rating]]</f>
        <v>3</v>
      </c>
      <c r="E110">
        <f>Table4[[#This Row],[12/2024 Rating]]-Table4[[#This Row],[08/2024 Rating]]</f>
        <v>0</v>
      </c>
    </row>
    <row r="111" spans="1:5">
      <c r="A111" t="s">
        <v>25</v>
      </c>
      <c r="B111" t="s">
        <v>15</v>
      </c>
      <c r="C111">
        <v>3</v>
      </c>
      <c r="D111">
        <f>Table4[[#This Row],[08/2024 Rating]]</f>
        <v>3</v>
      </c>
      <c r="E111">
        <f>Table4[[#This Row],[12/2024 Rating]]-Table4[[#This Row],[08/2024 Rating]]</f>
        <v>0</v>
      </c>
    </row>
    <row r="112" spans="1:5">
      <c r="A112" t="s">
        <v>26</v>
      </c>
      <c r="B112" t="s">
        <v>6</v>
      </c>
      <c r="C112">
        <v>2</v>
      </c>
      <c r="D112">
        <v>1</v>
      </c>
      <c r="E112" s="7">
        <f>Table4[[#This Row],[12/2024 Rating]]-Table4[[#This Row],[08/2024 Rating]]</f>
        <v>-1</v>
      </c>
    </row>
    <row r="113" spans="1:5">
      <c r="A113" t="s">
        <v>26</v>
      </c>
      <c r="B113" t="s">
        <v>7</v>
      </c>
      <c r="C113">
        <v>2</v>
      </c>
      <c r="D113">
        <v>1</v>
      </c>
      <c r="E113" s="7">
        <f>Table4[[#This Row],[12/2024 Rating]]-Table4[[#This Row],[08/2024 Rating]]</f>
        <v>-1</v>
      </c>
    </row>
    <row r="114" spans="1:5">
      <c r="A114" t="s">
        <v>26</v>
      </c>
      <c r="B114" t="s">
        <v>8</v>
      </c>
      <c r="C114">
        <v>2</v>
      </c>
      <c r="D114">
        <v>1</v>
      </c>
      <c r="E114" s="7">
        <f>Table4[[#This Row],[12/2024 Rating]]-Table4[[#This Row],[08/2024 Rating]]</f>
        <v>-1</v>
      </c>
    </row>
    <row r="115" spans="1:5">
      <c r="A115" t="s">
        <v>26</v>
      </c>
      <c r="B115" t="s">
        <v>9</v>
      </c>
      <c r="C115">
        <v>1</v>
      </c>
      <c r="D115">
        <f>Table4[[#This Row],[08/2024 Rating]]</f>
        <v>1</v>
      </c>
      <c r="E115">
        <f>Table4[[#This Row],[12/2024 Rating]]-Table4[[#This Row],[08/2024 Rating]]</f>
        <v>0</v>
      </c>
    </row>
    <row r="116" spans="1:5">
      <c r="A116" t="s">
        <v>26</v>
      </c>
      <c r="B116" t="s">
        <v>10</v>
      </c>
      <c r="C116">
        <v>2</v>
      </c>
      <c r="D116">
        <v>1</v>
      </c>
      <c r="E116" s="7">
        <f>Table4[[#This Row],[12/2024 Rating]]-Table4[[#This Row],[08/2024 Rating]]</f>
        <v>-1</v>
      </c>
    </row>
    <row r="117" spans="1:5">
      <c r="A117" t="s">
        <v>26</v>
      </c>
      <c r="B117" t="s">
        <v>11</v>
      </c>
      <c r="C117">
        <v>2</v>
      </c>
      <c r="D117">
        <v>1</v>
      </c>
      <c r="E117" s="7">
        <f>Table4[[#This Row],[12/2024 Rating]]-Table4[[#This Row],[08/2024 Rating]]</f>
        <v>-1</v>
      </c>
    </row>
    <row r="118" spans="1:5">
      <c r="A118" t="s">
        <v>26</v>
      </c>
      <c r="B118" t="s">
        <v>12</v>
      </c>
      <c r="C118">
        <v>2</v>
      </c>
      <c r="D118">
        <v>1</v>
      </c>
      <c r="E118" s="7">
        <f>Table4[[#This Row],[12/2024 Rating]]-Table4[[#This Row],[08/2024 Rating]]</f>
        <v>-1</v>
      </c>
    </row>
    <row r="119" spans="1:5">
      <c r="A119" t="s">
        <v>26</v>
      </c>
      <c r="B119" t="s">
        <v>13</v>
      </c>
      <c r="C119">
        <v>2</v>
      </c>
      <c r="D119">
        <v>1</v>
      </c>
      <c r="E119" s="7">
        <f>Table4[[#This Row],[12/2024 Rating]]-Table4[[#This Row],[08/2024 Rating]]</f>
        <v>-1</v>
      </c>
    </row>
    <row r="120" spans="1:5">
      <c r="A120" t="s">
        <v>26</v>
      </c>
      <c r="B120" t="s">
        <v>14</v>
      </c>
      <c r="C120">
        <v>2</v>
      </c>
      <c r="D120">
        <v>1</v>
      </c>
      <c r="E120" s="7">
        <f>Table4[[#This Row],[12/2024 Rating]]-Table4[[#This Row],[08/2024 Rating]]</f>
        <v>-1</v>
      </c>
    </row>
    <row r="121" spans="1:5">
      <c r="A121" t="s">
        <v>26</v>
      </c>
      <c r="B121" t="s">
        <v>15</v>
      </c>
      <c r="C121">
        <v>2</v>
      </c>
      <c r="D121">
        <v>1</v>
      </c>
      <c r="E121" s="7">
        <f>Table4[[#This Row],[12/2024 Rating]]-Table4[[#This Row],[08/2024 Rating]]</f>
        <v>-1</v>
      </c>
    </row>
    <row r="122" spans="1:5">
      <c r="A122" t="s">
        <v>27</v>
      </c>
      <c r="B122" t="s">
        <v>6</v>
      </c>
      <c r="C122">
        <v>1</v>
      </c>
      <c r="D122">
        <f>Table4[[#This Row],[08/2024 Rating]]</f>
        <v>1</v>
      </c>
      <c r="E122">
        <f>Table4[[#This Row],[12/2024 Rating]]-Table4[[#This Row],[08/2024 Rating]]</f>
        <v>0</v>
      </c>
    </row>
    <row r="123" spans="1:5">
      <c r="A123" t="s">
        <v>27</v>
      </c>
      <c r="B123" t="s">
        <v>7</v>
      </c>
      <c r="C123">
        <v>3</v>
      </c>
      <c r="D123">
        <f>Table4[[#This Row],[08/2024 Rating]]</f>
        <v>3</v>
      </c>
      <c r="E123">
        <f>Table4[[#This Row],[12/2024 Rating]]-Table4[[#This Row],[08/2024 Rating]]</f>
        <v>0</v>
      </c>
    </row>
    <row r="124" spans="1:5">
      <c r="A124" t="s">
        <v>27</v>
      </c>
      <c r="B124" t="s">
        <v>8</v>
      </c>
      <c r="C124">
        <v>1</v>
      </c>
      <c r="D124">
        <f>Table4[[#This Row],[08/2024 Rating]]</f>
        <v>1</v>
      </c>
      <c r="E124">
        <f>Table4[[#This Row],[12/2024 Rating]]-Table4[[#This Row],[08/2024 Rating]]</f>
        <v>0</v>
      </c>
    </row>
    <row r="125" spans="1:5">
      <c r="A125" t="s">
        <v>27</v>
      </c>
      <c r="B125" t="s">
        <v>9</v>
      </c>
      <c r="C125">
        <v>1</v>
      </c>
      <c r="D125">
        <f>Table4[[#This Row],[08/2024 Rating]]</f>
        <v>1</v>
      </c>
      <c r="E125">
        <f>Table4[[#This Row],[12/2024 Rating]]-Table4[[#This Row],[08/2024 Rating]]</f>
        <v>0</v>
      </c>
    </row>
    <row r="126" spans="1:5">
      <c r="A126" t="s">
        <v>27</v>
      </c>
      <c r="B126" t="s">
        <v>10</v>
      </c>
      <c r="C126">
        <v>3</v>
      </c>
      <c r="D126">
        <f>Table4[[#This Row],[08/2024 Rating]]</f>
        <v>3</v>
      </c>
      <c r="E126">
        <f>Table4[[#This Row],[12/2024 Rating]]-Table4[[#This Row],[08/2024 Rating]]</f>
        <v>0</v>
      </c>
    </row>
    <row r="127" spans="1:5">
      <c r="A127" t="s">
        <v>27</v>
      </c>
      <c r="B127" t="s">
        <v>11</v>
      </c>
      <c r="C127">
        <v>3</v>
      </c>
      <c r="D127">
        <f>Table4[[#This Row],[08/2024 Rating]]</f>
        <v>3</v>
      </c>
      <c r="E127">
        <f>Table4[[#This Row],[12/2024 Rating]]-Table4[[#This Row],[08/2024 Rating]]</f>
        <v>0</v>
      </c>
    </row>
    <row r="128" spans="1:5">
      <c r="A128" t="s">
        <v>27</v>
      </c>
      <c r="B128" t="s">
        <v>12</v>
      </c>
      <c r="C128">
        <v>3</v>
      </c>
      <c r="D128">
        <f>Table4[[#This Row],[08/2024 Rating]]</f>
        <v>3</v>
      </c>
      <c r="E128">
        <f>Table4[[#This Row],[12/2024 Rating]]-Table4[[#This Row],[08/2024 Rating]]</f>
        <v>0</v>
      </c>
    </row>
    <row r="129" spans="1:5">
      <c r="A129" t="s">
        <v>27</v>
      </c>
      <c r="B129" t="s">
        <v>13</v>
      </c>
      <c r="C129">
        <v>3</v>
      </c>
      <c r="D129">
        <f>Table4[[#This Row],[08/2024 Rating]]</f>
        <v>3</v>
      </c>
      <c r="E129">
        <f>Table4[[#This Row],[12/2024 Rating]]-Table4[[#This Row],[08/2024 Rating]]</f>
        <v>0</v>
      </c>
    </row>
    <row r="130" spans="1:5">
      <c r="A130" t="s">
        <v>27</v>
      </c>
      <c r="B130" t="s">
        <v>14</v>
      </c>
      <c r="C130">
        <v>1</v>
      </c>
      <c r="D130">
        <f>Table4[[#This Row],[08/2024 Rating]]</f>
        <v>1</v>
      </c>
      <c r="E130">
        <f>Table4[[#This Row],[12/2024 Rating]]-Table4[[#This Row],[08/2024 Rating]]</f>
        <v>0</v>
      </c>
    </row>
    <row r="131" spans="1:5">
      <c r="A131" t="s">
        <v>27</v>
      </c>
      <c r="B131" t="s">
        <v>15</v>
      </c>
      <c r="C131">
        <v>3</v>
      </c>
      <c r="D131">
        <f>Table4[[#This Row],[08/2024 Rating]]</f>
        <v>3</v>
      </c>
      <c r="E131">
        <f>Table4[[#This Row],[12/2024 Rating]]-Table4[[#This Row],[08/2024 Rating]]</f>
        <v>0</v>
      </c>
    </row>
    <row r="132" spans="1:5">
      <c r="A132" t="s">
        <v>29</v>
      </c>
      <c r="B132" t="s">
        <v>6</v>
      </c>
      <c r="C132">
        <v>1</v>
      </c>
      <c r="D132">
        <f>Table4[[#This Row],[08/2024 Rating]]</f>
        <v>1</v>
      </c>
      <c r="E132">
        <f>Table4[[#This Row],[12/2024 Rating]]-Table4[[#This Row],[08/2024 Rating]]</f>
        <v>0</v>
      </c>
    </row>
    <row r="133" spans="1:5">
      <c r="A133" t="s">
        <v>29</v>
      </c>
      <c r="B133" t="s">
        <v>7</v>
      </c>
      <c r="C133">
        <v>1</v>
      </c>
      <c r="D133">
        <f>Table4[[#This Row],[08/2024 Rating]]</f>
        <v>1</v>
      </c>
      <c r="E133">
        <f>Table4[[#This Row],[12/2024 Rating]]-Table4[[#This Row],[08/2024 Rating]]</f>
        <v>0</v>
      </c>
    </row>
    <row r="134" spans="1:5">
      <c r="A134" t="s">
        <v>29</v>
      </c>
      <c r="B134" t="s">
        <v>8</v>
      </c>
      <c r="C134">
        <v>1</v>
      </c>
      <c r="D134">
        <f>Table4[[#This Row],[08/2024 Rating]]</f>
        <v>1</v>
      </c>
      <c r="E134">
        <f>Table4[[#This Row],[12/2024 Rating]]-Table4[[#This Row],[08/2024 Rating]]</f>
        <v>0</v>
      </c>
    </row>
    <row r="135" spans="1:5">
      <c r="A135" t="s">
        <v>29</v>
      </c>
      <c r="B135" t="s">
        <v>9</v>
      </c>
      <c r="C135">
        <v>1</v>
      </c>
      <c r="D135">
        <f>Table4[[#This Row],[08/2024 Rating]]</f>
        <v>1</v>
      </c>
      <c r="E135">
        <f>Table4[[#This Row],[12/2024 Rating]]-Table4[[#This Row],[08/2024 Rating]]</f>
        <v>0</v>
      </c>
    </row>
    <row r="136" spans="1:5">
      <c r="A136" t="s">
        <v>29</v>
      </c>
      <c r="B136" t="s">
        <v>10</v>
      </c>
      <c r="C136">
        <v>1</v>
      </c>
      <c r="D136">
        <f>Table4[[#This Row],[08/2024 Rating]]</f>
        <v>1</v>
      </c>
      <c r="E136">
        <f>Table4[[#This Row],[12/2024 Rating]]-Table4[[#This Row],[08/2024 Rating]]</f>
        <v>0</v>
      </c>
    </row>
    <row r="137" spans="1:5">
      <c r="A137" t="s">
        <v>29</v>
      </c>
      <c r="B137" t="s">
        <v>11</v>
      </c>
      <c r="C137">
        <v>1</v>
      </c>
      <c r="D137">
        <f>Table4[[#This Row],[08/2024 Rating]]</f>
        <v>1</v>
      </c>
      <c r="E137">
        <f>Table4[[#This Row],[12/2024 Rating]]-Table4[[#This Row],[08/2024 Rating]]</f>
        <v>0</v>
      </c>
    </row>
    <row r="138" spans="1:5">
      <c r="A138" t="s">
        <v>29</v>
      </c>
      <c r="B138" t="s">
        <v>12</v>
      </c>
      <c r="C138">
        <v>1</v>
      </c>
      <c r="D138">
        <f>Table4[[#This Row],[08/2024 Rating]]</f>
        <v>1</v>
      </c>
      <c r="E138">
        <f>Table4[[#This Row],[12/2024 Rating]]-Table4[[#This Row],[08/2024 Rating]]</f>
        <v>0</v>
      </c>
    </row>
    <row r="139" spans="1:5">
      <c r="A139" t="s">
        <v>29</v>
      </c>
      <c r="B139" t="s">
        <v>13</v>
      </c>
      <c r="C139">
        <v>1</v>
      </c>
      <c r="D139">
        <f>Table4[[#This Row],[08/2024 Rating]]</f>
        <v>1</v>
      </c>
      <c r="E139">
        <f>Table4[[#This Row],[12/2024 Rating]]-Table4[[#This Row],[08/2024 Rating]]</f>
        <v>0</v>
      </c>
    </row>
    <row r="140" spans="1:5">
      <c r="A140" t="s">
        <v>29</v>
      </c>
      <c r="B140" t="s">
        <v>14</v>
      </c>
      <c r="C140">
        <v>1</v>
      </c>
      <c r="D140">
        <f>Table4[[#This Row],[08/2024 Rating]]</f>
        <v>1</v>
      </c>
      <c r="E140">
        <f>Table4[[#This Row],[12/2024 Rating]]-Table4[[#This Row],[08/2024 Rating]]</f>
        <v>0</v>
      </c>
    </row>
    <row r="141" spans="1:5">
      <c r="A141" t="s">
        <v>29</v>
      </c>
      <c r="B141" t="s">
        <v>15</v>
      </c>
      <c r="C141">
        <v>1</v>
      </c>
      <c r="D141">
        <f>Table4[[#This Row],[08/2024 Rating]]</f>
        <v>1</v>
      </c>
      <c r="E141">
        <f>Table4[[#This Row],[12/2024 Rating]]-Table4[[#This Row],[08/2024 Rating]]</f>
        <v>0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41"/>
  <sheetViews>
    <sheetView workbookViewId="0">
      <selection activeCell="E1" sqref="A1:E1"/>
    </sheetView>
  </sheetViews>
  <sheetFormatPr defaultRowHeight="14.45"/>
  <cols>
    <col min="1" max="1" width="22.7109375" customWidth="1"/>
    <col min="2" max="2" width="21.42578125" customWidth="1"/>
    <col min="3" max="4" width="15.42578125" customWidth="1"/>
    <col min="5" max="5" width="23.7109375" customWidth="1"/>
  </cols>
  <sheetData>
    <row r="1" spans="1:5">
      <c r="A1" s="3" t="s">
        <v>0</v>
      </c>
      <c r="B1" s="4" t="s">
        <v>1</v>
      </c>
      <c r="C1" s="5" t="s">
        <v>2</v>
      </c>
      <c r="D1" s="4" t="s">
        <v>3</v>
      </c>
      <c r="E1" s="6" t="s">
        <v>4</v>
      </c>
    </row>
    <row r="2" spans="1:5">
      <c r="A2" t="s">
        <v>5</v>
      </c>
      <c r="B2" t="s">
        <v>6</v>
      </c>
      <c r="C2">
        <v>3</v>
      </c>
      <c r="D2">
        <f>Table7[[#This Row],[08/2024 Rating]]</f>
        <v>3</v>
      </c>
      <c r="E2">
        <f>Table7[[#This Row],[12/2024 Rating]]-Table7[[#This Row],[08/2024 Rating]]</f>
        <v>0</v>
      </c>
    </row>
    <row r="3" spans="1:5">
      <c r="A3" t="s">
        <v>5</v>
      </c>
      <c r="B3" t="s">
        <v>7</v>
      </c>
      <c r="C3">
        <v>3</v>
      </c>
      <c r="D3">
        <f>Table7[[#This Row],[08/2024 Rating]]</f>
        <v>3</v>
      </c>
      <c r="E3">
        <f>Table7[[#This Row],[12/2024 Rating]]-Table7[[#This Row],[08/2024 Rating]]</f>
        <v>0</v>
      </c>
    </row>
    <row r="4" spans="1:5">
      <c r="A4" t="s">
        <v>5</v>
      </c>
      <c r="B4" t="s">
        <v>8</v>
      </c>
      <c r="C4">
        <v>3</v>
      </c>
      <c r="D4">
        <f>Table7[[#This Row],[08/2024 Rating]]</f>
        <v>3</v>
      </c>
      <c r="E4">
        <f>Table7[[#This Row],[12/2024 Rating]]-Table7[[#This Row],[08/2024 Rating]]</f>
        <v>0</v>
      </c>
    </row>
    <row r="5" spans="1:5">
      <c r="A5" t="s">
        <v>5</v>
      </c>
      <c r="B5" t="s">
        <v>9</v>
      </c>
      <c r="C5">
        <v>3</v>
      </c>
      <c r="D5">
        <f>Table7[[#This Row],[08/2024 Rating]]</f>
        <v>3</v>
      </c>
      <c r="E5">
        <f>Table7[[#This Row],[12/2024 Rating]]-Table7[[#This Row],[08/2024 Rating]]</f>
        <v>0</v>
      </c>
    </row>
    <row r="6" spans="1:5">
      <c r="A6" t="s">
        <v>5</v>
      </c>
      <c r="B6" t="s">
        <v>10</v>
      </c>
      <c r="C6">
        <v>3</v>
      </c>
      <c r="D6">
        <f>Table7[[#This Row],[08/2024 Rating]]</f>
        <v>3</v>
      </c>
      <c r="E6">
        <f>Table7[[#This Row],[12/2024 Rating]]-Table7[[#This Row],[08/2024 Rating]]</f>
        <v>0</v>
      </c>
    </row>
    <row r="7" spans="1:5">
      <c r="A7" t="s">
        <v>5</v>
      </c>
      <c r="B7" t="s">
        <v>11</v>
      </c>
      <c r="C7">
        <v>3</v>
      </c>
      <c r="D7">
        <f>Table7[[#This Row],[08/2024 Rating]]</f>
        <v>3</v>
      </c>
      <c r="E7">
        <f>Table7[[#This Row],[12/2024 Rating]]-Table7[[#This Row],[08/2024 Rating]]</f>
        <v>0</v>
      </c>
    </row>
    <row r="8" spans="1:5">
      <c r="A8" t="s">
        <v>5</v>
      </c>
      <c r="B8" t="s">
        <v>12</v>
      </c>
      <c r="C8">
        <v>3</v>
      </c>
      <c r="D8">
        <f>Table7[[#This Row],[08/2024 Rating]]</f>
        <v>3</v>
      </c>
      <c r="E8">
        <f>Table7[[#This Row],[12/2024 Rating]]-Table7[[#This Row],[08/2024 Rating]]</f>
        <v>0</v>
      </c>
    </row>
    <row r="9" spans="1:5">
      <c r="A9" t="s">
        <v>5</v>
      </c>
      <c r="B9" t="s">
        <v>13</v>
      </c>
      <c r="C9">
        <v>3</v>
      </c>
      <c r="D9">
        <f>Table7[[#This Row],[08/2024 Rating]]</f>
        <v>3</v>
      </c>
      <c r="E9">
        <f>Table7[[#This Row],[12/2024 Rating]]-Table7[[#This Row],[08/2024 Rating]]</f>
        <v>0</v>
      </c>
    </row>
    <row r="10" spans="1:5">
      <c r="A10" t="s">
        <v>5</v>
      </c>
      <c r="B10" t="s">
        <v>14</v>
      </c>
      <c r="C10">
        <v>3</v>
      </c>
      <c r="D10">
        <f>Table7[[#This Row],[08/2024 Rating]]</f>
        <v>3</v>
      </c>
      <c r="E10">
        <f>Table7[[#This Row],[12/2024 Rating]]-Table7[[#This Row],[08/2024 Rating]]</f>
        <v>0</v>
      </c>
    </row>
    <row r="11" spans="1:5">
      <c r="A11" t="s">
        <v>5</v>
      </c>
      <c r="B11" t="s">
        <v>15</v>
      </c>
      <c r="C11">
        <v>3</v>
      </c>
      <c r="D11">
        <f>Table7[[#This Row],[08/2024 Rating]]</f>
        <v>3</v>
      </c>
      <c r="E11">
        <f>Table7[[#This Row],[12/2024 Rating]]-Table7[[#This Row],[08/2024 Rating]]</f>
        <v>0</v>
      </c>
    </row>
    <row r="12" spans="1:5">
      <c r="A12" t="s">
        <v>16</v>
      </c>
      <c r="B12" t="s">
        <v>6</v>
      </c>
      <c r="C12">
        <v>3</v>
      </c>
      <c r="D12">
        <f>Table7[[#This Row],[08/2024 Rating]]</f>
        <v>3</v>
      </c>
      <c r="E12">
        <f>Table7[[#This Row],[12/2024 Rating]]-Table7[[#This Row],[08/2024 Rating]]</f>
        <v>0</v>
      </c>
    </row>
    <row r="13" spans="1:5">
      <c r="A13" t="s">
        <v>16</v>
      </c>
      <c r="B13" t="s">
        <v>7</v>
      </c>
      <c r="C13">
        <v>3</v>
      </c>
      <c r="D13">
        <f>Table7[[#This Row],[08/2024 Rating]]</f>
        <v>3</v>
      </c>
      <c r="E13">
        <f>Table7[[#This Row],[12/2024 Rating]]-Table7[[#This Row],[08/2024 Rating]]</f>
        <v>0</v>
      </c>
    </row>
    <row r="14" spans="1:5">
      <c r="A14" t="s">
        <v>16</v>
      </c>
      <c r="B14" t="s">
        <v>8</v>
      </c>
      <c r="C14">
        <v>1</v>
      </c>
      <c r="D14">
        <f>Table7[[#This Row],[08/2024 Rating]]</f>
        <v>1</v>
      </c>
      <c r="E14">
        <f>Table7[[#This Row],[12/2024 Rating]]-Table7[[#This Row],[08/2024 Rating]]</f>
        <v>0</v>
      </c>
    </row>
    <row r="15" spans="1:5">
      <c r="A15" t="s">
        <v>16</v>
      </c>
      <c r="B15" t="s">
        <v>9</v>
      </c>
      <c r="C15">
        <v>1</v>
      </c>
      <c r="D15">
        <f>Table7[[#This Row],[08/2024 Rating]]</f>
        <v>1</v>
      </c>
      <c r="E15">
        <f>Table7[[#This Row],[12/2024 Rating]]-Table7[[#This Row],[08/2024 Rating]]</f>
        <v>0</v>
      </c>
    </row>
    <row r="16" spans="1:5">
      <c r="A16" t="s">
        <v>16</v>
      </c>
      <c r="B16" t="s">
        <v>10</v>
      </c>
      <c r="C16">
        <v>3</v>
      </c>
      <c r="D16">
        <f>Table7[[#This Row],[08/2024 Rating]]</f>
        <v>3</v>
      </c>
      <c r="E16">
        <f>Table7[[#This Row],[12/2024 Rating]]-Table7[[#This Row],[08/2024 Rating]]</f>
        <v>0</v>
      </c>
    </row>
    <row r="17" spans="1:5">
      <c r="A17" t="s">
        <v>16</v>
      </c>
      <c r="B17" t="s">
        <v>11</v>
      </c>
      <c r="C17">
        <v>3</v>
      </c>
      <c r="D17">
        <f>Table7[[#This Row],[08/2024 Rating]]</f>
        <v>3</v>
      </c>
      <c r="E17">
        <f>Table7[[#This Row],[12/2024 Rating]]-Table7[[#This Row],[08/2024 Rating]]</f>
        <v>0</v>
      </c>
    </row>
    <row r="18" spans="1:5">
      <c r="A18" t="s">
        <v>16</v>
      </c>
      <c r="B18" t="s">
        <v>12</v>
      </c>
      <c r="C18">
        <v>3</v>
      </c>
      <c r="D18">
        <f>Table7[[#This Row],[08/2024 Rating]]</f>
        <v>3</v>
      </c>
      <c r="E18">
        <f>Table7[[#This Row],[12/2024 Rating]]-Table7[[#This Row],[08/2024 Rating]]</f>
        <v>0</v>
      </c>
    </row>
    <row r="19" spans="1:5">
      <c r="A19" t="s">
        <v>16</v>
      </c>
      <c r="B19" t="s">
        <v>13</v>
      </c>
      <c r="C19">
        <v>3</v>
      </c>
      <c r="D19">
        <f>Table7[[#This Row],[08/2024 Rating]]</f>
        <v>3</v>
      </c>
      <c r="E19">
        <f>Table7[[#This Row],[12/2024 Rating]]-Table7[[#This Row],[08/2024 Rating]]</f>
        <v>0</v>
      </c>
    </row>
    <row r="20" spans="1:5">
      <c r="A20" t="s">
        <v>16</v>
      </c>
      <c r="B20" t="s">
        <v>14</v>
      </c>
      <c r="C20">
        <v>3</v>
      </c>
      <c r="D20">
        <f>Table7[[#This Row],[08/2024 Rating]]</f>
        <v>3</v>
      </c>
      <c r="E20">
        <f>Table7[[#This Row],[12/2024 Rating]]-Table7[[#This Row],[08/2024 Rating]]</f>
        <v>0</v>
      </c>
    </row>
    <row r="21" spans="1:5">
      <c r="A21" t="s">
        <v>16</v>
      </c>
      <c r="B21" t="s">
        <v>15</v>
      </c>
      <c r="C21">
        <v>3</v>
      </c>
      <c r="D21">
        <f>Table7[[#This Row],[08/2024 Rating]]</f>
        <v>3</v>
      </c>
      <c r="E21">
        <f>Table7[[#This Row],[12/2024 Rating]]-Table7[[#This Row],[08/2024 Rating]]</f>
        <v>0</v>
      </c>
    </row>
    <row r="22" spans="1:5">
      <c r="A22" t="s">
        <v>17</v>
      </c>
      <c r="B22" t="s">
        <v>6</v>
      </c>
      <c r="C22">
        <v>3</v>
      </c>
      <c r="D22">
        <f>Table7[[#This Row],[08/2024 Rating]]</f>
        <v>3</v>
      </c>
      <c r="E22">
        <f>Table7[[#This Row],[12/2024 Rating]]-Table7[[#This Row],[08/2024 Rating]]</f>
        <v>0</v>
      </c>
    </row>
    <row r="23" spans="1:5">
      <c r="A23" t="s">
        <v>17</v>
      </c>
      <c r="B23" t="s">
        <v>7</v>
      </c>
      <c r="C23">
        <v>3</v>
      </c>
      <c r="D23">
        <f>Table7[[#This Row],[08/2024 Rating]]</f>
        <v>3</v>
      </c>
      <c r="E23">
        <f>Table7[[#This Row],[12/2024 Rating]]-Table7[[#This Row],[08/2024 Rating]]</f>
        <v>0</v>
      </c>
    </row>
    <row r="24" spans="1:5">
      <c r="A24" t="s">
        <v>17</v>
      </c>
      <c r="B24" t="s">
        <v>8</v>
      </c>
      <c r="C24">
        <v>1</v>
      </c>
      <c r="D24">
        <f>Table7[[#This Row],[08/2024 Rating]]</f>
        <v>1</v>
      </c>
      <c r="E24">
        <f>Table7[[#This Row],[12/2024 Rating]]-Table7[[#This Row],[08/2024 Rating]]</f>
        <v>0</v>
      </c>
    </row>
    <row r="25" spans="1:5">
      <c r="A25" t="s">
        <v>17</v>
      </c>
      <c r="B25" t="s">
        <v>9</v>
      </c>
      <c r="C25">
        <v>1</v>
      </c>
      <c r="D25">
        <f>Table7[[#This Row],[08/2024 Rating]]</f>
        <v>1</v>
      </c>
      <c r="E25">
        <f>Table7[[#This Row],[12/2024 Rating]]-Table7[[#This Row],[08/2024 Rating]]</f>
        <v>0</v>
      </c>
    </row>
    <row r="26" spans="1:5">
      <c r="A26" t="s">
        <v>17</v>
      </c>
      <c r="B26" t="s">
        <v>10</v>
      </c>
      <c r="C26">
        <v>3</v>
      </c>
      <c r="D26">
        <f>Table7[[#This Row],[08/2024 Rating]]</f>
        <v>3</v>
      </c>
      <c r="E26">
        <f>Table7[[#This Row],[12/2024 Rating]]-Table7[[#This Row],[08/2024 Rating]]</f>
        <v>0</v>
      </c>
    </row>
    <row r="27" spans="1:5">
      <c r="A27" t="s">
        <v>17</v>
      </c>
      <c r="B27" t="s">
        <v>11</v>
      </c>
      <c r="C27">
        <v>3</v>
      </c>
      <c r="D27">
        <f>Table7[[#This Row],[08/2024 Rating]]</f>
        <v>3</v>
      </c>
      <c r="E27">
        <f>Table7[[#This Row],[12/2024 Rating]]-Table7[[#This Row],[08/2024 Rating]]</f>
        <v>0</v>
      </c>
    </row>
    <row r="28" spans="1:5">
      <c r="A28" t="s">
        <v>17</v>
      </c>
      <c r="B28" t="s">
        <v>12</v>
      </c>
      <c r="C28">
        <v>3</v>
      </c>
      <c r="D28">
        <f>Table7[[#This Row],[08/2024 Rating]]</f>
        <v>3</v>
      </c>
      <c r="E28">
        <f>Table7[[#This Row],[12/2024 Rating]]-Table7[[#This Row],[08/2024 Rating]]</f>
        <v>0</v>
      </c>
    </row>
    <row r="29" spans="1:5">
      <c r="A29" t="s">
        <v>17</v>
      </c>
      <c r="B29" t="s">
        <v>13</v>
      </c>
      <c r="C29">
        <v>3</v>
      </c>
      <c r="D29">
        <f>Table7[[#This Row],[08/2024 Rating]]</f>
        <v>3</v>
      </c>
      <c r="E29">
        <f>Table7[[#This Row],[12/2024 Rating]]-Table7[[#This Row],[08/2024 Rating]]</f>
        <v>0</v>
      </c>
    </row>
    <row r="30" spans="1:5">
      <c r="A30" t="s">
        <v>17</v>
      </c>
      <c r="B30" t="s">
        <v>14</v>
      </c>
      <c r="C30">
        <v>3</v>
      </c>
      <c r="D30">
        <f>Table7[[#This Row],[08/2024 Rating]]</f>
        <v>3</v>
      </c>
      <c r="E30">
        <f>Table7[[#This Row],[12/2024 Rating]]-Table7[[#This Row],[08/2024 Rating]]</f>
        <v>0</v>
      </c>
    </row>
    <row r="31" spans="1:5">
      <c r="A31" t="s">
        <v>17</v>
      </c>
      <c r="B31" t="s">
        <v>15</v>
      </c>
      <c r="C31">
        <v>3</v>
      </c>
      <c r="D31">
        <f>Table7[[#This Row],[08/2024 Rating]]</f>
        <v>3</v>
      </c>
      <c r="E31">
        <f>Table7[[#This Row],[12/2024 Rating]]-Table7[[#This Row],[08/2024 Rating]]</f>
        <v>0</v>
      </c>
    </row>
    <row r="32" spans="1:5">
      <c r="A32" t="s">
        <v>18</v>
      </c>
      <c r="B32" t="s">
        <v>6</v>
      </c>
      <c r="C32">
        <v>3</v>
      </c>
      <c r="D32">
        <f>Table7[[#This Row],[08/2024 Rating]]</f>
        <v>3</v>
      </c>
      <c r="E32">
        <f>Table7[[#This Row],[12/2024 Rating]]-Table7[[#This Row],[08/2024 Rating]]</f>
        <v>0</v>
      </c>
    </row>
    <row r="33" spans="1:5">
      <c r="A33" t="s">
        <v>18</v>
      </c>
      <c r="B33" t="s">
        <v>7</v>
      </c>
      <c r="C33">
        <v>3</v>
      </c>
      <c r="D33">
        <f>Table7[[#This Row],[08/2024 Rating]]</f>
        <v>3</v>
      </c>
      <c r="E33">
        <f>Table7[[#This Row],[12/2024 Rating]]-Table7[[#This Row],[08/2024 Rating]]</f>
        <v>0</v>
      </c>
    </row>
    <row r="34" spans="1:5">
      <c r="A34" t="s">
        <v>18</v>
      </c>
      <c r="B34" t="s">
        <v>8</v>
      </c>
      <c r="C34">
        <v>3</v>
      </c>
      <c r="D34">
        <f>Table7[[#This Row],[08/2024 Rating]]</f>
        <v>3</v>
      </c>
      <c r="E34">
        <f>Table7[[#This Row],[12/2024 Rating]]-Table7[[#This Row],[08/2024 Rating]]</f>
        <v>0</v>
      </c>
    </row>
    <row r="35" spans="1:5">
      <c r="A35" t="s">
        <v>18</v>
      </c>
      <c r="B35" t="s">
        <v>9</v>
      </c>
      <c r="C35">
        <v>3</v>
      </c>
      <c r="D35">
        <f>Table7[[#This Row],[08/2024 Rating]]</f>
        <v>3</v>
      </c>
      <c r="E35">
        <f>Table7[[#This Row],[12/2024 Rating]]-Table7[[#This Row],[08/2024 Rating]]</f>
        <v>0</v>
      </c>
    </row>
    <row r="36" spans="1:5">
      <c r="A36" t="s">
        <v>18</v>
      </c>
      <c r="B36" t="s">
        <v>10</v>
      </c>
      <c r="C36">
        <v>3</v>
      </c>
      <c r="D36">
        <f>Table7[[#This Row],[08/2024 Rating]]</f>
        <v>3</v>
      </c>
      <c r="E36">
        <f>Table7[[#This Row],[12/2024 Rating]]-Table7[[#This Row],[08/2024 Rating]]</f>
        <v>0</v>
      </c>
    </row>
    <row r="37" spans="1:5">
      <c r="A37" t="s">
        <v>18</v>
      </c>
      <c r="B37" t="s">
        <v>11</v>
      </c>
      <c r="C37">
        <v>3</v>
      </c>
      <c r="D37">
        <f>Table7[[#This Row],[08/2024 Rating]]</f>
        <v>3</v>
      </c>
      <c r="E37">
        <f>Table7[[#This Row],[12/2024 Rating]]-Table7[[#This Row],[08/2024 Rating]]</f>
        <v>0</v>
      </c>
    </row>
    <row r="38" spans="1:5">
      <c r="A38" t="s">
        <v>18</v>
      </c>
      <c r="B38" t="s">
        <v>12</v>
      </c>
      <c r="C38">
        <v>3</v>
      </c>
      <c r="D38">
        <f>Table7[[#This Row],[08/2024 Rating]]</f>
        <v>3</v>
      </c>
      <c r="E38">
        <f>Table7[[#This Row],[12/2024 Rating]]-Table7[[#This Row],[08/2024 Rating]]</f>
        <v>0</v>
      </c>
    </row>
    <row r="39" spans="1:5">
      <c r="A39" t="s">
        <v>18</v>
      </c>
      <c r="B39" t="s">
        <v>13</v>
      </c>
      <c r="C39">
        <v>3</v>
      </c>
      <c r="D39">
        <f>Table7[[#This Row],[08/2024 Rating]]</f>
        <v>3</v>
      </c>
      <c r="E39">
        <f>Table7[[#This Row],[12/2024 Rating]]-Table7[[#This Row],[08/2024 Rating]]</f>
        <v>0</v>
      </c>
    </row>
    <row r="40" spans="1:5">
      <c r="A40" t="s">
        <v>18</v>
      </c>
      <c r="B40" t="s">
        <v>14</v>
      </c>
      <c r="C40">
        <v>3</v>
      </c>
      <c r="D40">
        <f>Table7[[#This Row],[08/2024 Rating]]</f>
        <v>3</v>
      </c>
      <c r="E40">
        <f>Table7[[#This Row],[12/2024 Rating]]-Table7[[#This Row],[08/2024 Rating]]</f>
        <v>0</v>
      </c>
    </row>
    <row r="41" spans="1:5">
      <c r="A41" t="s">
        <v>18</v>
      </c>
      <c r="B41" t="s">
        <v>15</v>
      </c>
      <c r="C41">
        <v>3</v>
      </c>
      <c r="D41">
        <f>Table7[[#This Row],[08/2024 Rating]]</f>
        <v>3</v>
      </c>
      <c r="E41">
        <f>Table7[[#This Row],[12/2024 Rating]]-Table7[[#This Row],[08/2024 Rating]]</f>
        <v>0</v>
      </c>
    </row>
    <row r="42" spans="1:5">
      <c r="A42" t="s">
        <v>19</v>
      </c>
      <c r="B42" t="s">
        <v>6</v>
      </c>
      <c r="C42">
        <v>3</v>
      </c>
      <c r="D42">
        <f>Table7[[#This Row],[08/2024 Rating]]</f>
        <v>3</v>
      </c>
      <c r="E42">
        <f>Table7[[#This Row],[12/2024 Rating]]-Table7[[#This Row],[08/2024 Rating]]</f>
        <v>0</v>
      </c>
    </row>
    <row r="43" spans="1:5">
      <c r="A43" t="s">
        <v>19</v>
      </c>
      <c r="B43" t="s">
        <v>7</v>
      </c>
      <c r="C43">
        <v>3</v>
      </c>
      <c r="D43">
        <f>Table7[[#This Row],[08/2024 Rating]]</f>
        <v>3</v>
      </c>
      <c r="E43">
        <f>Table7[[#This Row],[12/2024 Rating]]-Table7[[#This Row],[08/2024 Rating]]</f>
        <v>0</v>
      </c>
    </row>
    <row r="44" spans="1:5">
      <c r="A44" t="s">
        <v>19</v>
      </c>
      <c r="B44" t="s">
        <v>8</v>
      </c>
      <c r="C44">
        <v>3</v>
      </c>
      <c r="D44">
        <f>Table7[[#This Row],[08/2024 Rating]]</f>
        <v>3</v>
      </c>
      <c r="E44">
        <f>Table7[[#This Row],[12/2024 Rating]]-Table7[[#This Row],[08/2024 Rating]]</f>
        <v>0</v>
      </c>
    </row>
    <row r="45" spans="1:5">
      <c r="A45" t="s">
        <v>19</v>
      </c>
      <c r="B45" t="s">
        <v>9</v>
      </c>
      <c r="C45">
        <v>3</v>
      </c>
      <c r="D45">
        <f>Table7[[#This Row],[08/2024 Rating]]</f>
        <v>3</v>
      </c>
      <c r="E45">
        <f>Table7[[#This Row],[12/2024 Rating]]-Table7[[#This Row],[08/2024 Rating]]</f>
        <v>0</v>
      </c>
    </row>
    <row r="46" spans="1:5">
      <c r="A46" t="s">
        <v>19</v>
      </c>
      <c r="B46" t="s">
        <v>10</v>
      </c>
      <c r="C46">
        <v>3</v>
      </c>
      <c r="D46">
        <f>Table7[[#This Row],[08/2024 Rating]]</f>
        <v>3</v>
      </c>
      <c r="E46">
        <f>Table7[[#This Row],[12/2024 Rating]]-Table7[[#This Row],[08/2024 Rating]]</f>
        <v>0</v>
      </c>
    </row>
    <row r="47" spans="1:5">
      <c r="A47" t="s">
        <v>19</v>
      </c>
      <c r="B47" t="s">
        <v>11</v>
      </c>
      <c r="C47">
        <v>3</v>
      </c>
      <c r="D47">
        <f>Table7[[#This Row],[08/2024 Rating]]</f>
        <v>3</v>
      </c>
      <c r="E47">
        <f>Table7[[#This Row],[12/2024 Rating]]-Table7[[#This Row],[08/2024 Rating]]</f>
        <v>0</v>
      </c>
    </row>
    <row r="48" spans="1:5">
      <c r="A48" t="s">
        <v>19</v>
      </c>
      <c r="B48" t="s">
        <v>12</v>
      </c>
      <c r="C48">
        <v>3</v>
      </c>
      <c r="D48">
        <f>Table7[[#This Row],[08/2024 Rating]]</f>
        <v>3</v>
      </c>
      <c r="E48">
        <f>Table7[[#This Row],[12/2024 Rating]]-Table7[[#This Row],[08/2024 Rating]]</f>
        <v>0</v>
      </c>
    </row>
    <row r="49" spans="1:5">
      <c r="A49" t="s">
        <v>19</v>
      </c>
      <c r="B49" t="s">
        <v>13</v>
      </c>
      <c r="C49">
        <v>3</v>
      </c>
      <c r="D49">
        <f>Table7[[#This Row],[08/2024 Rating]]</f>
        <v>3</v>
      </c>
      <c r="E49">
        <f>Table7[[#This Row],[12/2024 Rating]]-Table7[[#This Row],[08/2024 Rating]]</f>
        <v>0</v>
      </c>
    </row>
    <row r="50" spans="1:5">
      <c r="A50" t="s">
        <v>19</v>
      </c>
      <c r="B50" t="s">
        <v>14</v>
      </c>
      <c r="C50">
        <v>3</v>
      </c>
      <c r="D50">
        <f>Table7[[#This Row],[08/2024 Rating]]</f>
        <v>3</v>
      </c>
      <c r="E50">
        <f>Table7[[#This Row],[12/2024 Rating]]-Table7[[#This Row],[08/2024 Rating]]</f>
        <v>0</v>
      </c>
    </row>
    <row r="51" spans="1:5">
      <c r="A51" t="s">
        <v>19</v>
      </c>
      <c r="B51" t="s">
        <v>15</v>
      </c>
      <c r="C51">
        <v>3</v>
      </c>
      <c r="D51">
        <f>Table7[[#This Row],[08/2024 Rating]]</f>
        <v>3</v>
      </c>
      <c r="E51">
        <f>Table7[[#This Row],[12/2024 Rating]]-Table7[[#This Row],[08/2024 Rating]]</f>
        <v>0</v>
      </c>
    </row>
    <row r="52" spans="1:5">
      <c r="A52" t="s">
        <v>20</v>
      </c>
      <c r="B52" t="s">
        <v>6</v>
      </c>
      <c r="C52">
        <v>3</v>
      </c>
      <c r="D52">
        <f>Table7[[#This Row],[08/2024 Rating]]</f>
        <v>3</v>
      </c>
      <c r="E52">
        <f>Table7[[#This Row],[12/2024 Rating]]-Table7[[#This Row],[08/2024 Rating]]</f>
        <v>0</v>
      </c>
    </row>
    <row r="53" spans="1:5">
      <c r="A53" t="s">
        <v>20</v>
      </c>
      <c r="B53" t="s">
        <v>7</v>
      </c>
      <c r="C53">
        <v>3</v>
      </c>
      <c r="D53">
        <f>Table7[[#This Row],[08/2024 Rating]]</f>
        <v>3</v>
      </c>
      <c r="E53">
        <f>Table7[[#This Row],[12/2024 Rating]]-Table7[[#This Row],[08/2024 Rating]]</f>
        <v>0</v>
      </c>
    </row>
    <row r="54" spans="1:5">
      <c r="A54" t="s">
        <v>20</v>
      </c>
      <c r="B54" t="s">
        <v>8</v>
      </c>
      <c r="C54">
        <v>1</v>
      </c>
      <c r="D54">
        <f>Table7[[#This Row],[08/2024 Rating]]</f>
        <v>1</v>
      </c>
      <c r="E54">
        <f>Table7[[#This Row],[12/2024 Rating]]-Table7[[#This Row],[08/2024 Rating]]</f>
        <v>0</v>
      </c>
    </row>
    <row r="55" spans="1:5">
      <c r="A55" t="s">
        <v>20</v>
      </c>
      <c r="B55" t="s">
        <v>9</v>
      </c>
      <c r="C55">
        <v>1</v>
      </c>
      <c r="D55">
        <f>Table7[[#This Row],[08/2024 Rating]]</f>
        <v>1</v>
      </c>
      <c r="E55">
        <f>Table7[[#This Row],[12/2024 Rating]]-Table7[[#This Row],[08/2024 Rating]]</f>
        <v>0</v>
      </c>
    </row>
    <row r="56" spans="1:5">
      <c r="A56" t="s">
        <v>20</v>
      </c>
      <c r="B56" t="s">
        <v>10</v>
      </c>
      <c r="C56">
        <v>3</v>
      </c>
      <c r="D56">
        <f>Table7[[#This Row],[08/2024 Rating]]</f>
        <v>3</v>
      </c>
      <c r="E56">
        <f>Table7[[#This Row],[12/2024 Rating]]-Table7[[#This Row],[08/2024 Rating]]</f>
        <v>0</v>
      </c>
    </row>
    <row r="57" spans="1:5">
      <c r="A57" t="s">
        <v>20</v>
      </c>
      <c r="B57" t="s">
        <v>11</v>
      </c>
      <c r="C57">
        <v>3</v>
      </c>
      <c r="D57">
        <f>Table7[[#This Row],[08/2024 Rating]]</f>
        <v>3</v>
      </c>
      <c r="E57">
        <f>Table7[[#This Row],[12/2024 Rating]]-Table7[[#This Row],[08/2024 Rating]]</f>
        <v>0</v>
      </c>
    </row>
    <row r="58" spans="1:5">
      <c r="A58" t="s">
        <v>20</v>
      </c>
      <c r="B58" t="s">
        <v>12</v>
      </c>
      <c r="C58">
        <v>3</v>
      </c>
      <c r="D58">
        <f>Table7[[#This Row],[08/2024 Rating]]</f>
        <v>3</v>
      </c>
      <c r="E58">
        <f>Table7[[#This Row],[12/2024 Rating]]-Table7[[#This Row],[08/2024 Rating]]</f>
        <v>0</v>
      </c>
    </row>
    <row r="59" spans="1:5">
      <c r="A59" t="s">
        <v>20</v>
      </c>
      <c r="B59" t="s">
        <v>13</v>
      </c>
      <c r="C59">
        <v>3</v>
      </c>
      <c r="D59">
        <f>Table7[[#This Row],[08/2024 Rating]]</f>
        <v>3</v>
      </c>
      <c r="E59">
        <f>Table7[[#This Row],[12/2024 Rating]]-Table7[[#This Row],[08/2024 Rating]]</f>
        <v>0</v>
      </c>
    </row>
    <row r="60" spans="1:5">
      <c r="A60" t="s">
        <v>20</v>
      </c>
      <c r="B60" t="s">
        <v>14</v>
      </c>
      <c r="C60">
        <v>3</v>
      </c>
      <c r="D60">
        <f>Table7[[#This Row],[08/2024 Rating]]</f>
        <v>3</v>
      </c>
      <c r="E60">
        <f>Table7[[#This Row],[12/2024 Rating]]-Table7[[#This Row],[08/2024 Rating]]</f>
        <v>0</v>
      </c>
    </row>
    <row r="61" spans="1:5">
      <c r="A61" t="s">
        <v>20</v>
      </c>
      <c r="B61" t="s">
        <v>15</v>
      </c>
      <c r="C61">
        <v>3</v>
      </c>
      <c r="D61">
        <f>Table7[[#This Row],[08/2024 Rating]]</f>
        <v>3</v>
      </c>
      <c r="E61">
        <f>Table7[[#This Row],[12/2024 Rating]]-Table7[[#This Row],[08/2024 Rating]]</f>
        <v>0</v>
      </c>
    </row>
    <row r="62" spans="1:5">
      <c r="A62" t="s">
        <v>21</v>
      </c>
      <c r="B62" t="s">
        <v>6</v>
      </c>
      <c r="C62">
        <v>3</v>
      </c>
      <c r="D62">
        <f>Table7[[#This Row],[08/2024 Rating]]</f>
        <v>3</v>
      </c>
      <c r="E62">
        <f>Table7[[#This Row],[12/2024 Rating]]-Table7[[#This Row],[08/2024 Rating]]</f>
        <v>0</v>
      </c>
    </row>
    <row r="63" spans="1:5">
      <c r="A63" t="s">
        <v>21</v>
      </c>
      <c r="B63" t="s">
        <v>7</v>
      </c>
      <c r="C63">
        <v>3</v>
      </c>
      <c r="D63">
        <f>Table7[[#This Row],[08/2024 Rating]]</f>
        <v>3</v>
      </c>
      <c r="E63">
        <f>Table7[[#This Row],[12/2024 Rating]]-Table7[[#This Row],[08/2024 Rating]]</f>
        <v>0</v>
      </c>
    </row>
    <row r="64" spans="1:5">
      <c r="A64" t="s">
        <v>21</v>
      </c>
      <c r="B64" t="s">
        <v>8</v>
      </c>
      <c r="C64">
        <v>3</v>
      </c>
      <c r="D64">
        <f>Table7[[#This Row],[08/2024 Rating]]</f>
        <v>3</v>
      </c>
      <c r="E64">
        <f>Table7[[#This Row],[12/2024 Rating]]-Table7[[#This Row],[08/2024 Rating]]</f>
        <v>0</v>
      </c>
    </row>
    <row r="65" spans="1:5">
      <c r="A65" t="s">
        <v>21</v>
      </c>
      <c r="B65" t="s">
        <v>9</v>
      </c>
      <c r="C65">
        <v>1</v>
      </c>
      <c r="D65">
        <f>Table7[[#This Row],[08/2024 Rating]]</f>
        <v>1</v>
      </c>
      <c r="E65">
        <f>Table7[[#This Row],[12/2024 Rating]]-Table7[[#This Row],[08/2024 Rating]]</f>
        <v>0</v>
      </c>
    </row>
    <row r="66" spans="1:5">
      <c r="A66" t="s">
        <v>21</v>
      </c>
      <c r="B66" t="s">
        <v>10</v>
      </c>
      <c r="C66">
        <v>2</v>
      </c>
      <c r="D66">
        <f>Table7[[#This Row],[08/2024 Rating]]</f>
        <v>2</v>
      </c>
      <c r="E66">
        <f>Table7[[#This Row],[12/2024 Rating]]-Table7[[#This Row],[08/2024 Rating]]</f>
        <v>0</v>
      </c>
    </row>
    <row r="67" spans="1:5">
      <c r="A67" t="s">
        <v>21</v>
      </c>
      <c r="B67" t="s">
        <v>11</v>
      </c>
      <c r="C67">
        <v>2</v>
      </c>
      <c r="D67">
        <f>Table7[[#This Row],[08/2024 Rating]]</f>
        <v>2</v>
      </c>
      <c r="E67">
        <f>Table7[[#This Row],[12/2024 Rating]]-Table7[[#This Row],[08/2024 Rating]]</f>
        <v>0</v>
      </c>
    </row>
    <row r="68" spans="1:5">
      <c r="A68" t="s">
        <v>21</v>
      </c>
      <c r="B68" t="s">
        <v>12</v>
      </c>
      <c r="C68">
        <v>2</v>
      </c>
      <c r="D68">
        <f>Table7[[#This Row],[08/2024 Rating]]</f>
        <v>2</v>
      </c>
      <c r="E68">
        <f>Table7[[#This Row],[12/2024 Rating]]-Table7[[#This Row],[08/2024 Rating]]</f>
        <v>0</v>
      </c>
    </row>
    <row r="69" spans="1:5">
      <c r="A69" t="s">
        <v>21</v>
      </c>
      <c r="B69" t="s">
        <v>13</v>
      </c>
      <c r="C69">
        <v>2</v>
      </c>
      <c r="D69">
        <f>Table7[[#This Row],[08/2024 Rating]]</f>
        <v>2</v>
      </c>
      <c r="E69">
        <f>Table7[[#This Row],[12/2024 Rating]]-Table7[[#This Row],[08/2024 Rating]]</f>
        <v>0</v>
      </c>
    </row>
    <row r="70" spans="1:5">
      <c r="A70" t="s">
        <v>21</v>
      </c>
      <c r="B70" t="s">
        <v>14</v>
      </c>
      <c r="C70">
        <v>2</v>
      </c>
      <c r="D70">
        <f>Table7[[#This Row],[08/2024 Rating]]</f>
        <v>2</v>
      </c>
      <c r="E70">
        <f>Table7[[#This Row],[12/2024 Rating]]-Table7[[#This Row],[08/2024 Rating]]</f>
        <v>0</v>
      </c>
    </row>
    <row r="71" spans="1:5">
      <c r="A71" t="s">
        <v>21</v>
      </c>
      <c r="B71" t="s">
        <v>15</v>
      </c>
      <c r="C71">
        <v>2</v>
      </c>
      <c r="D71">
        <f>Table7[[#This Row],[08/2024 Rating]]</f>
        <v>2</v>
      </c>
      <c r="E71">
        <f>Table7[[#This Row],[12/2024 Rating]]-Table7[[#This Row],[08/2024 Rating]]</f>
        <v>0</v>
      </c>
    </row>
    <row r="72" spans="1:5">
      <c r="A72" t="s">
        <v>22</v>
      </c>
      <c r="B72" t="s">
        <v>6</v>
      </c>
      <c r="C72">
        <v>3</v>
      </c>
      <c r="D72">
        <f>Table7[[#This Row],[08/2024 Rating]]</f>
        <v>3</v>
      </c>
      <c r="E72">
        <f>Table7[[#This Row],[12/2024 Rating]]-Table7[[#This Row],[08/2024 Rating]]</f>
        <v>0</v>
      </c>
    </row>
    <row r="73" spans="1:5">
      <c r="A73" t="s">
        <v>22</v>
      </c>
      <c r="B73" t="s">
        <v>7</v>
      </c>
      <c r="C73">
        <v>3</v>
      </c>
      <c r="D73">
        <f>Table7[[#This Row],[08/2024 Rating]]</f>
        <v>3</v>
      </c>
      <c r="E73">
        <f>Table7[[#This Row],[12/2024 Rating]]-Table7[[#This Row],[08/2024 Rating]]</f>
        <v>0</v>
      </c>
    </row>
    <row r="74" spans="1:5">
      <c r="A74" t="s">
        <v>22</v>
      </c>
      <c r="B74" t="s">
        <v>8</v>
      </c>
      <c r="C74">
        <v>3</v>
      </c>
      <c r="D74">
        <f>Table7[[#This Row],[08/2024 Rating]]</f>
        <v>3</v>
      </c>
      <c r="E74">
        <f>Table7[[#This Row],[12/2024 Rating]]-Table7[[#This Row],[08/2024 Rating]]</f>
        <v>0</v>
      </c>
    </row>
    <row r="75" spans="1:5">
      <c r="A75" t="s">
        <v>22</v>
      </c>
      <c r="B75" t="s">
        <v>9</v>
      </c>
      <c r="C75">
        <v>1</v>
      </c>
      <c r="D75">
        <f>Table7[[#This Row],[08/2024 Rating]]</f>
        <v>1</v>
      </c>
      <c r="E75">
        <f>Table7[[#This Row],[12/2024 Rating]]-Table7[[#This Row],[08/2024 Rating]]</f>
        <v>0</v>
      </c>
    </row>
    <row r="76" spans="1:5">
      <c r="A76" t="s">
        <v>22</v>
      </c>
      <c r="B76" t="s">
        <v>10</v>
      </c>
      <c r="C76">
        <v>2</v>
      </c>
      <c r="D76">
        <f>Table7[[#This Row],[08/2024 Rating]]</f>
        <v>2</v>
      </c>
      <c r="E76">
        <f>Table7[[#This Row],[12/2024 Rating]]-Table7[[#This Row],[08/2024 Rating]]</f>
        <v>0</v>
      </c>
    </row>
    <row r="77" spans="1:5">
      <c r="A77" t="s">
        <v>22</v>
      </c>
      <c r="B77" t="s">
        <v>11</v>
      </c>
      <c r="C77">
        <v>2</v>
      </c>
      <c r="D77">
        <f>Table7[[#This Row],[08/2024 Rating]]</f>
        <v>2</v>
      </c>
      <c r="E77">
        <f>Table7[[#This Row],[12/2024 Rating]]-Table7[[#This Row],[08/2024 Rating]]</f>
        <v>0</v>
      </c>
    </row>
    <row r="78" spans="1:5">
      <c r="A78" t="s">
        <v>22</v>
      </c>
      <c r="B78" t="s">
        <v>12</v>
      </c>
      <c r="C78">
        <v>2</v>
      </c>
      <c r="D78">
        <f>Table7[[#This Row],[08/2024 Rating]]</f>
        <v>2</v>
      </c>
      <c r="E78">
        <f>Table7[[#This Row],[12/2024 Rating]]-Table7[[#This Row],[08/2024 Rating]]</f>
        <v>0</v>
      </c>
    </row>
    <row r="79" spans="1:5">
      <c r="A79" t="s">
        <v>22</v>
      </c>
      <c r="B79" t="s">
        <v>13</v>
      </c>
      <c r="C79">
        <v>2</v>
      </c>
      <c r="D79">
        <f>Table7[[#This Row],[08/2024 Rating]]</f>
        <v>2</v>
      </c>
      <c r="E79">
        <f>Table7[[#This Row],[12/2024 Rating]]-Table7[[#This Row],[08/2024 Rating]]</f>
        <v>0</v>
      </c>
    </row>
    <row r="80" spans="1:5">
      <c r="A80" t="s">
        <v>22</v>
      </c>
      <c r="B80" t="s">
        <v>14</v>
      </c>
      <c r="C80">
        <v>2</v>
      </c>
      <c r="D80">
        <f>Table7[[#This Row],[08/2024 Rating]]</f>
        <v>2</v>
      </c>
      <c r="E80">
        <f>Table7[[#This Row],[12/2024 Rating]]-Table7[[#This Row],[08/2024 Rating]]</f>
        <v>0</v>
      </c>
    </row>
    <row r="81" spans="1:5">
      <c r="A81" t="s">
        <v>22</v>
      </c>
      <c r="B81" t="s">
        <v>15</v>
      </c>
      <c r="C81">
        <v>2</v>
      </c>
      <c r="D81">
        <f>Table7[[#This Row],[08/2024 Rating]]</f>
        <v>2</v>
      </c>
      <c r="E81">
        <f>Table7[[#This Row],[12/2024 Rating]]-Table7[[#This Row],[08/2024 Rating]]</f>
        <v>0</v>
      </c>
    </row>
    <row r="82" spans="1:5">
      <c r="A82" t="s">
        <v>23</v>
      </c>
      <c r="B82" t="s">
        <v>6</v>
      </c>
      <c r="C82">
        <v>3</v>
      </c>
      <c r="D82">
        <f>Table7[[#This Row],[08/2024 Rating]]</f>
        <v>3</v>
      </c>
      <c r="E82">
        <f>Table7[[#This Row],[12/2024 Rating]]-Table7[[#This Row],[08/2024 Rating]]</f>
        <v>0</v>
      </c>
    </row>
    <row r="83" spans="1:5">
      <c r="A83" t="s">
        <v>23</v>
      </c>
      <c r="B83" t="s">
        <v>7</v>
      </c>
      <c r="C83">
        <v>3</v>
      </c>
      <c r="D83">
        <f>Table7[[#This Row],[08/2024 Rating]]</f>
        <v>3</v>
      </c>
      <c r="E83">
        <f>Table7[[#This Row],[12/2024 Rating]]-Table7[[#This Row],[08/2024 Rating]]</f>
        <v>0</v>
      </c>
    </row>
    <row r="84" spans="1:5">
      <c r="A84" t="s">
        <v>23</v>
      </c>
      <c r="B84" t="s">
        <v>8</v>
      </c>
      <c r="C84">
        <v>1</v>
      </c>
      <c r="D84">
        <f>Table7[[#This Row],[08/2024 Rating]]</f>
        <v>1</v>
      </c>
      <c r="E84">
        <f>Table7[[#This Row],[12/2024 Rating]]-Table7[[#This Row],[08/2024 Rating]]</f>
        <v>0</v>
      </c>
    </row>
    <row r="85" spans="1:5">
      <c r="A85" t="s">
        <v>23</v>
      </c>
      <c r="B85" t="s">
        <v>9</v>
      </c>
      <c r="C85">
        <v>3</v>
      </c>
      <c r="D85">
        <f>Table7[[#This Row],[08/2024 Rating]]</f>
        <v>3</v>
      </c>
      <c r="E85">
        <f>Table7[[#This Row],[12/2024 Rating]]-Table7[[#This Row],[08/2024 Rating]]</f>
        <v>0</v>
      </c>
    </row>
    <row r="86" spans="1:5">
      <c r="A86" t="s">
        <v>23</v>
      </c>
      <c r="B86" t="s">
        <v>10</v>
      </c>
      <c r="C86">
        <v>2</v>
      </c>
      <c r="D86">
        <f>Table7[[#This Row],[08/2024 Rating]]</f>
        <v>2</v>
      </c>
      <c r="E86">
        <f>Table7[[#This Row],[12/2024 Rating]]-Table7[[#This Row],[08/2024 Rating]]</f>
        <v>0</v>
      </c>
    </row>
    <row r="87" spans="1:5">
      <c r="A87" t="s">
        <v>23</v>
      </c>
      <c r="B87" t="s">
        <v>11</v>
      </c>
      <c r="C87">
        <v>2</v>
      </c>
      <c r="D87">
        <f>Table7[[#This Row],[08/2024 Rating]]</f>
        <v>2</v>
      </c>
      <c r="E87">
        <f>Table7[[#This Row],[12/2024 Rating]]-Table7[[#This Row],[08/2024 Rating]]</f>
        <v>0</v>
      </c>
    </row>
    <row r="88" spans="1:5">
      <c r="A88" t="s">
        <v>23</v>
      </c>
      <c r="B88" t="s">
        <v>12</v>
      </c>
      <c r="C88">
        <v>2</v>
      </c>
      <c r="D88">
        <f>Table7[[#This Row],[08/2024 Rating]]</f>
        <v>2</v>
      </c>
      <c r="E88">
        <f>Table7[[#This Row],[12/2024 Rating]]-Table7[[#This Row],[08/2024 Rating]]</f>
        <v>0</v>
      </c>
    </row>
    <row r="89" spans="1:5">
      <c r="A89" t="s">
        <v>23</v>
      </c>
      <c r="B89" t="s">
        <v>13</v>
      </c>
      <c r="C89">
        <v>2</v>
      </c>
      <c r="D89">
        <f>Table7[[#This Row],[08/2024 Rating]]</f>
        <v>2</v>
      </c>
      <c r="E89">
        <f>Table7[[#This Row],[12/2024 Rating]]-Table7[[#This Row],[08/2024 Rating]]</f>
        <v>0</v>
      </c>
    </row>
    <row r="90" spans="1:5">
      <c r="A90" t="s">
        <v>23</v>
      </c>
      <c r="B90" t="s">
        <v>14</v>
      </c>
      <c r="C90">
        <v>2</v>
      </c>
      <c r="D90">
        <f>Table7[[#This Row],[08/2024 Rating]]</f>
        <v>2</v>
      </c>
      <c r="E90">
        <f>Table7[[#This Row],[12/2024 Rating]]-Table7[[#This Row],[08/2024 Rating]]</f>
        <v>0</v>
      </c>
    </row>
    <row r="91" spans="1:5">
      <c r="A91" t="s">
        <v>23</v>
      </c>
      <c r="B91" t="s">
        <v>15</v>
      </c>
      <c r="C91">
        <v>2</v>
      </c>
      <c r="D91">
        <f>Table7[[#This Row],[08/2024 Rating]]</f>
        <v>2</v>
      </c>
      <c r="E91">
        <f>Table7[[#This Row],[12/2024 Rating]]-Table7[[#This Row],[08/2024 Rating]]</f>
        <v>0</v>
      </c>
    </row>
    <row r="92" spans="1:5">
      <c r="A92" t="s">
        <v>24</v>
      </c>
      <c r="B92" t="s">
        <v>6</v>
      </c>
      <c r="C92">
        <v>3</v>
      </c>
      <c r="D92">
        <f>Table7[[#This Row],[08/2024 Rating]]</f>
        <v>3</v>
      </c>
      <c r="E92">
        <f>Table7[[#This Row],[12/2024 Rating]]-Table7[[#This Row],[08/2024 Rating]]</f>
        <v>0</v>
      </c>
    </row>
    <row r="93" spans="1:5">
      <c r="A93" t="s">
        <v>24</v>
      </c>
      <c r="B93" t="s">
        <v>7</v>
      </c>
      <c r="C93">
        <v>3</v>
      </c>
      <c r="D93">
        <f>Table7[[#This Row],[08/2024 Rating]]</f>
        <v>3</v>
      </c>
      <c r="E93">
        <f>Table7[[#This Row],[12/2024 Rating]]-Table7[[#This Row],[08/2024 Rating]]</f>
        <v>0</v>
      </c>
    </row>
    <row r="94" spans="1:5">
      <c r="A94" t="s">
        <v>24</v>
      </c>
      <c r="B94" t="s">
        <v>8</v>
      </c>
      <c r="C94">
        <v>1</v>
      </c>
      <c r="D94">
        <f>Table7[[#This Row],[08/2024 Rating]]</f>
        <v>1</v>
      </c>
      <c r="E94">
        <f>Table7[[#This Row],[12/2024 Rating]]-Table7[[#This Row],[08/2024 Rating]]</f>
        <v>0</v>
      </c>
    </row>
    <row r="95" spans="1:5">
      <c r="A95" t="s">
        <v>24</v>
      </c>
      <c r="B95" t="s">
        <v>9</v>
      </c>
      <c r="C95">
        <v>2</v>
      </c>
      <c r="D95">
        <f>Table7[[#This Row],[08/2024 Rating]]</f>
        <v>2</v>
      </c>
      <c r="E95">
        <f>Table7[[#This Row],[12/2024 Rating]]-Table7[[#This Row],[08/2024 Rating]]</f>
        <v>0</v>
      </c>
    </row>
    <row r="96" spans="1:5">
      <c r="A96" t="s">
        <v>24</v>
      </c>
      <c r="B96" t="s">
        <v>10</v>
      </c>
      <c r="C96">
        <v>1</v>
      </c>
      <c r="D96">
        <f>Table7[[#This Row],[08/2024 Rating]]</f>
        <v>1</v>
      </c>
      <c r="E96">
        <f>Table7[[#This Row],[12/2024 Rating]]-Table7[[#This Row],[08/2024 Rating]]</f>
        <v>0</v>
      </c>
    </row>
    <row r="97" spans="1:5">
      <c r="A97" t="s">
        <v>24</v>
      </c>
      <c r="B97" t="s">
        <v>11</v>
      </c>
      <c r="C97">
        <v>3</v>
      </c>
      <c r="D97">
        <f>Table7[[#This Row],[08/2024 Rating]]</f>
        <v>3</v>
      </c>
      <c r="E97">
        <f>Table7[[#This Row],[12/2024 Rating]]-Table7[[#This Row],[08/2024 Rating]]</f>
        <v>0</v>
      </c>
    </row>
    <row r="98" spans="1:5">
      <c r="A98" t="s">
        <v>24</v>
      </c>
      <c r="B98" t="s">
        <v>12</v>
      </c>
      <c r="C98">
        <v>3</v>
      </c>
      <c r="D98">
        <f>Table7[[#This Row],[08/2024 Rating]]</f>
        <v>3</v>
      </c>
      <c r="E98">
        <f>Table7[[#This Row],[12/2024 Rating]]-Table7[[#This Row],[08/2024 Rating]]</f>
        <v>0</v>
      </c>
    </row>
    <row r="99" spans="1:5">
      <c r="A99" t="s">
        <v>24</v>
      </c>
      <c r="B99" t="s">
        <v>13</v>
      </c>
      <c r="C99">
        <v>3</v>
      </c>
      <c r="D99">
        <f>Table7[[#This Row],[08/2024 Rating]]</f>
        <v>3</v>
      </c>
      <c r="E99">
        <f>Table7[[#This Row],[12/2024 Rating]]-Table7[[#This Row],[08/2024 Rating]]</f>
        <v>0</v>
      </c>
    </row>
    <row r="100" spans="1:5">
      <c r="A100" t="s">
        <v>24</v>
      </c>
      <c r="B100" t="s">
        <v>14</v>
      </c>
      <c r="C100">
        <v>3</v>
      </c>
      <c r="D100">
        <f>Table7[[#This Row],[08/2024 Rating]]</f>
        <v>3</v>
      </c>
      <c r="E100">
        <f>Table7[[#This Row],[12/2024 Rating]]-Table7[[#This Row],[08/2024 Rating]]</f>
        <v>0</v>
      </c>
    </row>
    <row r="101" spans="1:5">
      <c r="A101" t="s">
        <v>24</v>
      </c>
      <c r="B101" t="s">
        <v>15</v>
      </c>
      <c r="C101">
        <v>3</v>
      </c>
      <c r="D101">
        <f>Table7[[#This Row],[08/2024 Rating]]</f>
        <v>3</v>
      </c>
      <c r="E101">
        <f>Table7[[#This Row],[12/2024 Rating]]-Table7[[#This Row],[08/2024 Rating]]</f>
        <v>0</v>
      </c>
    </row>
    <row r="102" spans="1:5">
      <c r="A102" t="s">
        <v>25</v>
      </c>
      <c r="B102" t="s">
        <v>6</v>
      </c>
      <c r="C102">
        <v>3</v>
      </c>
      <c r="D102">
        <f>Table7[[#This Row],[08/2024 Rating]]</f>
        <v>3</v>
      </c>
      <c r="E102">
        <f>Table7[[#This Row],[12/2024 Rating]]-Table7[[#This Row],[08/2024 Rating]]</f>
        <v>0</v>
      </c>
    </row>
    <row r="103" spans="1:5">
      <c r="A103" t="s">
        <v>25</v>
      </c>
      <c r="B103" t="s">
        <v>7</v>
      </c>
      <c r="C103">
        <v>3</v>
      </c>
      <c r="D103">
        <f>Table7[[#This Row],[08/2024 Rating]]</f>
        <v>3</v>
      </c>
      <c r="E103">
        <f>Table7[[#This Row],[12/2024 Rating]]-Table7[[#This Row],[08/2024 Rating]]</f>
        <v>0</v>
      </c>
    </row>
    <row r="104" spans="1:5">
      <c r="A104" t="s">
        <v>25</v>
      </c>
      <c r="B104" t="s">
        <v>8</v>
      </c>
      <c r="C104">
        <v>3</v>
      </c>
      <c r="D104">
        <f>Table7[[#This Row],[08/2024 Rating]]</f>
        <v>3</v>
      </c>
      <c r="E104">
        <f>Table7[[#This Row],[12/2024 Rating]]-Table7[[#This Row],[08/2024 Rating]]</f>
        <v>0</v>
      </c>
    </row>
    <row r="105" spans="1:5">
      <c r="A105" t="s">
        <v>25</v>
      </c>
      <c r="B105" t="s">
        <v>9</v>
      </c>
      <c r="C105">
        <v>3</v>
      </c>
      <c r="D105">
        <f>Table7[[#This Row],[08/2024 Rating]]</f>
        <v>3</v>
      </c>
      <c r="E105">
        <f>Table7[[#This Row],[12/2024 Rating]]-Table7[[#This Row],[08/2024 Rating]]</f>
        <v>0</v>
      </c>
    </row>
    <row r="106" spans="1:5">
      <c r="A106" t="s">
        <v>25</v>
      </c>
      <c r="B106" t="s">
        <v>10</v>
      </c>
      <c r="C106">
        <v>3</v>
      </c>
      <c r="D106">
        <f>Table7[[#This Row],[08/2024 Rating]]</f>
        <v>3</v>
      </c>
      <c r="E106">
        <f>Table7[[#This Row],[12/2024 Rating]]-Table7[[#This Row],[08/2024 Rating]]</f>
        <v>0</v>
      </c>
    </row>
    <row r="107" spans="1:5">
      <c r="A107" t="s">
        <v>25</v>
      </c>
      <c r="B107" t="s">
        <v>11</v>
      </c>
      <c r="C107">
        <v>3</v>
      </c>
      <c r="D107">
        <f>Table7[[#This Row],[08/2024 Rating]]</f>
        <v>3</v>
      </c>
      <c r="E107">
        <f>Table7[[#This Row],[12/2024 Rating]]-Table7[[#This Row],[08/2024 Rating]]</f>
        <v>0</v>
      </c>
    </row>
    <row r="108" spans="1:5">
      <c r="A108" t="s">
        <v>25</v>
      </c>
      <c r="B108" t="s">
        <v>12</v>
      </c>
      <c r="C108">
        <v>3</v>
      </c>
      <c r="D108">
        <f>Table7[[#This Row],[08/2024 Rating]]</f>
        <v>3</v>
      </c>
      <c r="E108">
        <f>Table7[[#This Row],[12/2024 Rating]]-Table7[[#This Row],[08/2024 Rating]]</f>
        <v>0</v>
      </c>
    </row>
    <row r="109" spans="1:5">
      <c r="A109" t="s">
        <v>25</v>
      </c>
      <c r="B109" t="s">
        <v>13</v>
      </c>
      <c r="C109">
        <v>3</v>
      </c>
      <c r="D109">
        <f>Table7[[#This Row],[08/2024 Rating]]</f>
        <v>3</v>
      </c>
      <c r="E109">
        <f>Table7[[#This Row],[12/2024 Rating]]-Table7[[#This Row],[08/2024 Rating]]</f>
        <v>0</v>
      </c>
    </row>
    <row r="110" spans="1:5">
      <c r="A110" t="s">
        <v>25</v>
      </c>
      <c r="B110" t="s">
        <v>14</v>
      </c>
      <c r="C110">
        <v>3</v>
      </c>
      <c r="D110">
        <f>Table7[[#This Row],[08/2024 Rating]]</f>
        <v>3</v>
      </c>
      <c r="E110">
        <f>Table7[[#This Row],[12/2024 Rating]]-Table7[[#This Row],[08/2024 Rating]]</f>
        <v>0</v>
      </c>
    </row>
    <row r="111" spans="1:5">
      <c r="A111" t="s">
        <v>25</v>
      </c>
      <c r="B111" t="s">
        <v>15</v>
      </c>
      <c r="C111">
        <v>3</v>
      </c>
      <c r="D111">
        <f>Table7[[#This Row],[08/2024 Rating]]</f>
        <v>3</v>
      </c>
      <c r="E111">
        <f>Table7[[#This Row],[12/2024 Rating]]-Table7[[#This Row],[08/2024 Rating]]</f>
        <v>0</v>
      </c>
    </row>
    <row r="112" spans="1:5">
      <c r="A112" t="s">
        <v>26</v>
      </c>
      <c r="B112" t="s">
        <v>6</v>
      </c>
      <c r="C112">
        <v>2</v>
      </c>
      <c r="D112">
        <f>Table7[[#This Row],[08/2024 Rating]]</f>
        <v>2</v>
      </c>
      <c r="E112">
        <f>Table7[[#This Row],[12/2024 Rating]]-Table7[[#This Row],[08/2024 Rating]]</f>
        <v>0</v>
      </c>
    </row>
    <row r="113" spans="1:5">
      <c r="A113" t="s">
        <v>26</v>
      </c>
      <c r="B113" t="s">
        <v>7</v>
      </c>
      <c r="C113">
        <v>2</v>
      </c>
      <c r="D113">
        <f>Table7[[#This Row],[08/2024 Rating]]</f>
        <v>2</v>
      </c>
      <c r="E113">
        <f>Table7[[#This Row],[12/2024 Rating]]-Table7[[#This Row],[08/2024 Rating]]</f>
        <v>0</v>
      </c>
    </row>
    <row r="114" spans="1:5">
      <c r="A114" t="s">
        <v>26</v>
      </c>
      <c r="B114" t="s">
        <v>8</v>
      </c>
      <c r="C114">
        <v>1</v>
      </c>
      <c r="D114">
        <f>Table7[[#This Row],[08/2024 Rating]]</f>
        <v>1</v>
      </c>
      <c r="E114">
        <f>Table7[[#This Row],[12/2024 Rating]]-Table7[[#This Row],[08/2024 Rating]]</f>
        <v>0</v>
      </c>
    </row>
    <row r="115" spans="1:5">
      <c r="A115" t="s">
        <v>26</v>
      </c>
      <c r="B115" t="s">
        <v>9</v>
      </c>
      <c r="C115">
        <v>2</v>
      </c>
      <c r="D115">
        <f>Table7[[#This Row],[08/2024 Rating]]</f>
        <v>2</v>
      </c>
      <c r="E115">
        <f>Table7[[#This Row],[12/2024 Rating]]-Table7[[#This Row],[08/2024 Rating]]</f>
        <v>0</v>
      </c>
    </row>
    <row r="116" spans="1:5">
      <c r="A116" t="s">
        <v>26</v>
      </c>
      <c r="B116" t="s">
        <v>10</v>
      </c>
      <c r="C116">
        <v>2</v>
      </c>
      <c r="D116">
        <f>Table7[[#This Row],[08/2024 Rating]]</f>
        <v>2</v>
      </c>
      <c r="E116">
        <f>Table7[[#This Row],[12/2024 Rating]]-Table7[[#This Row],[08/2024 Rating]]</f>
        <v>0</v>
      </c>
    </row>
    <row r="117" spans="1:5">
      <c r="A117" t="s">
        <v>26</v>
      </c>
      <c r="B117" t="s">
        <v>11</v>
      </c>
      <c r="C117">
        <v>2</v>
      </c>
      <c r="D117">
        <f>Table7[[#This Row],[08/2024 Rating]]</f>
        <v>2</v>
      </c>
      <c r="E117">
        <f>Table7[[#This Row],[12/2024 Rating]]-Table7[[#This Row],[08/2024 Rating]]</f>
        <v>0</v>
      </c>
    </row>
    <row r="118" spans="1:5">
      <c r="A118" t="s">
        <v>26</v>
      </c>
      <c r="B118" t="s">
        <v>12</v>
      </c>
      <c r="C118">
        <v>2</v>
      </c>
      <c r="D118">
        <f>Table7[[#This Row],[08/2024 Rating]]</f>
        <v>2</v>
      </c>
      <c r="E118">
        <f>Table7[[#This Row],[12/2024 Rating]]-Table7[[#This Row],[08/2024 Rating]]</f>
        <v>0</v>
      </c>
    </row>
    <row r="119" spans="1:5">
      <c r="A119" t="s">
        <v>26</v>
      </c>
      <c r="B119" t="s">
        <v>13</v>
      </c>
      <c r="C119">
        <v>2</v>
      </c>
      <c r="D119">
        <f>Table7[[#This Row],[08/2024 Rating]]</f>
        <v>2</v>
      </c>
      <c r="E119">
        <f>Table7[[#This Row],[12/2024 Rating]]-Table7[[#This Row],[08/2024 Rating]]</f>
        <v>0</v>
      </c>
    </row>
    <row r="120" spans="1:5">
      <c r="A120" t="s">
        <v>26</v>
      </c>
      <c r="B120" t="s">
        <v>14</v>
      </c>
      <c r="C120">
        <v>2</v>
      </c>
      <c r="D120">
        <f>Table7[[#This Row],[08/2024 Rating]]</f>
        <v>2</v>
      </c>
      <c r="E120">
        <f>Table7[[#This Row],[12/2024 Rating]]-Table7[[#This Row],[08/2024 Rating]]</f>
        <v>0</v>
      </c>
    </row>
    <row r="121" spans="1:5">
      <c r="A121" t="s">
        <v>26</v>
      </c>
      <c r="B121" t="s">
        <v>15</v>
      </c>
      <c r="C121">
        <v>2</v>
      </c>
      <c r="D121">
        <f>Table7[[#This Row],[08/2024 Rating]]</f>
        <v>2</v>
      </c>
      <c r="E121">
        <f>Table7[[#This Row],[12/2024 Rating]]-Table7[[#This Row],[08/2024 Rating]]</f>
        <v>0</v>
      </c>
    </row>
    <row r="122" spans="1:5">
      <c r="A122" t="s">
        <v>27</v>
      </c>
      <c r="B122" t="s">
        <v>6</v>
      </c>
      <c r="C122">
        <v>3</v>
      </c>
      <c r="D122">
        <f>Table7[[#This Row],[08/2024 Rating]]</f>
        <v>3</v>
      </c>
      <c r="E122">
        <f>Table7[[#This Row],[12/2024 Rating]]-Table7[[#This Row],[08/2024 Rating]]</f>
        <v>0</v>
      </c>
    </row>
    <row r="123" spans="1:5">
      <c r="A123" t="s">
        <v>27</v>
      </c>
      <c r="B123" t="s">
        <v>7</v>
      </c>
      <c r="C123">
        <v>3</v>
      </c>
      <c r="D123">
        <f>Table7[[#This Row],[08/2024 Rating]]</f>
        <v>3</v>
      </c>
      <c r="E123">
        <f>Table7[[#This Row],[12/2024 Rating]]-Table7[[#This Row],[08/2024 Rating]]</f>
        <v>0</v>
      </c>
    </row>
    <row r="124" spans="1:5">
      <c r="A124" t="s">
        <v>27</v>
      </c>
      <c r="B124" t="s">
        <v>8</v>
      </c>
      <c r="C124">
        <v>1</v>
      </c>
      <c r="D124">
        <f>Table7[[#This Row],[08/2024 Rating]]</f>
        <v>1</v>
      </c>
      <c r="E124">
        <f>Table7[[#This Row],[12/2024 Rating]]-Table7[[#This Row],[08/2024 Rating]]</f>
        <v>0</v>
      </c>
    </row>
    <row r="125" spans="1:5">
      <c r="A125" t="s">
        <v>27</v>
      </c>
      <c r="B125" t="s">
        <v>9</v>
      </c>
      <c r="C125">
        <v>1</v>
      </c>
      <c r="D125">
        <f>Table7[[#This Row],[08/2024 Rating]]</f>
        <v>1</v>
      </c>
      <c r="E125">
        <f>Table7[[#This Row],[12/2024 Rating]]-Table7[[#This Row],[08/2024 Rating]]</f>
        <v>0</v>
      </c>
    </row>
    <row r="126" spans="1:5">
      <c r="A126" t="s">
        <v>27</v>
      </c>
      <c r="B126" t="s">
        <v>10</v>
      </c>
      <c r="C126">
        <v>2</v>
      </c>
      <c r="D126">
        <f>Table7[[#This Row],[08/2024 Rating]]</f>
        <v>2</v>
      </c>
      <c r="E126">
        <f>Table7[[#This Row],[12/2024 Rating]]-Table7[[#This Row],[08/2024 Rating]]</f>
        <v>0</v>
      </c>
    </row>
    <row r="127" spans="1:5">
      <c r="A127" t="s">
        <v>27</v>
      </c>
      <c r="B127" t="s">
        <v>11</v>
      </c>
      <c r="C127">
        <v>2</v>
      </c>
      <c r="D127">
        <f>Table7[[#This Row],[08/2024 Rating]]</f>
        <v>2</v>
      </c>
      <c r="E127">
        <f>Table7[[#This Row],[12/2024 Rating]]-Table7[[#This Row],[08/2024 Rating]]</f>
        <v>0</v>
      </c>
    </row>
    <row r="128" spans="1:5">
      <c r="A128" t="s">
        <v>27</v>
      </c>
      <c r="B128" t="s">
        <v>12</v>
      </c>
      <c r="C128">
        <v>2</v>
      </c>
      <c r="D128">
        <f>Table7[[#This Row],[08/2024 Rating]]</f>
        <v>2</v>
      </c>
      <c r="E128">
        <f>Table7[[#This Row],[12/2024 Rating]]-Table7[[#This Row],[08/2024 Rating]]</f>
        <v>0</v>
      </c>
    </row>
    <row r="129" spans="1:5">
      <c r="A129" t="s">
        <v>27</v>
      </c>
      <c r="B129" t="s">
        <v>13</v>
      </c>
      <c r="C129">
        <v>2</v>
      </c>
      <c r="D129">
        <f>Table7[[#This Row],[08/2024 Rating]]</f>
        <v>2</v>
      </c>
      <c r="E129">
        <f>Table7[[#This Row],[12/2024 Rating]]-Table7[[#This Row],[08/2024 Rating]]</f>
        <v>0</v>
      </c>
    </row>
    <row r="130" spans="1:5">
      <c r="A130" t="s">
        <v>27</v>
      </c>
      <c r="B130" t="s">
        <v>14</v>
      </c>
      <c r="C130">
        <v>2</v>
      </c>
      <c r="D130">
        <f>Table7[[#This Row],[08/2024 Rating]]</f>
        <v>2</v>
      </c>
      <c r="E130">
        <f>Table7[[#This Row],[12/2024 Rating]]-Table7[[#This Row],[08/2024 Rating]]</f>
        <v>0</v>
      </c>
    </row>
    <row r="131" spans="1:5">
      <c r="A131" t="s">
        <v>27</v>
      </c>
      <c r="B131" t="s">
        <v>15</v>
      </c>
      <c r="C131">
        <v>2</v>
      </c>
      <c r="D131">
        <f>Table7[[#This Row],[08/2024 Rating]]</f>
        <v>2</v>
      </c>
      <c r="E131">
        <f>Table7[[#This Row],[12/2024 Rating]]-Table7[[#This Row],[08/2024 Rating]]</f>
        <v>0</v>
      </c>
    </row>
    <row r="132" spans="1:5">
      <c r="A132" t="s">
        <v>29</v>
      </c>
      <c r="B132" t="s">
        <v>6</v>
      </c>
      <c r="C132">
        <v>3</v>
      </c>
      <c r="D132">
        <f>Table7[[#This Row],[08/2024 Rating]]</f>
        <v>3</v>
      </c>
      <c r="E132">
        <f>Table7[[#This Row],[12/2024 Rating]]-Table7[[#This Row],[08/2024 Rating]]</f>
        <v>0</v>
      </c>
    </row>
    <row r="133" spans="1:5">
      <c r="A133" t="s">
        <v>29</v>
      </c>
      <c r="B133" t="s">
        <v>7</v>
      </c>
      <c r="C133">
        <v>3</v>
      </c>
      <c r="D133">
        <f>Table7[[#This Row],[08/2024 Rating]]</f>
        <v>3</v>
      </c>
      <c r="E133">
        <f>Table7[[#This Row],[12/2024 Rating]]-Table7[[#This Row],[08/2024 Rating]]</f>
        <v>0</v>
      </c>
    </row>
    <row r="134" spans="1:5">
      <c r="A134" t="s">
        <v>29</v>
      </c>
      <c r="B134" t="s">
        <v>8</v>
      </c>
      <c r="C134">
        <v>3</v>
      </c>
      <c r="D134">
        <f>Table7[[#This Row],[08/2024 Rating]]</f>
        <v>3</v>
      </c>
      <c r="E134">
        <f>Table7[[#This Row],[12/2024 Rating]]-Table7[[#This Row],[08/2024 Rating]]</f>
        <v>0</v>
      </c>
    </row>
    <row r="135" spans="1:5">
      <c r="A135" t="s">
        <v>29</v>
      </c>
      <c r="B135" t="s">
        <v>9</v>
      </c>
      <c r="C135">
        <v>3</v>
      </c>
      <c r="D135">
        <f>Table7[[#This Row],[08/2024 Rating]]</f>
        <v>3</v>
      </c>
      <c r="E135">
        <f>Table7[[#This Row],[12/2024 Rating]]-Table7[[#This Row],[08/2024 Rating]]</f>
        <v>0</v>
      </c>
    </row>
    <row r="136" spans="1:5">
      <c r="A136" t="s">
        <v>29</v>
      </c>
      <c r="B136" t="s">
        <v>10</v>
      </c>
      <c r="C136">
        <v>3</v>
      </c>
      <c r="D136">
        <f>Table7[[#This Row],[08/2024 Rating]]</f>
        <v>3</v>
      </c>
      <c r="E136">
        <f>Table7[[#This Row],[12/2024 Rating]]-Table7[[#This Row],[08/2024 Rating]]</f>
        <v>0</v>
      </c>
    </row>
    <row r="137" spans="1:5">
      <c r="A137" t="s">
        <v>29</v>
      </c>
      <c r="B137" t="s">
        <v>11</v>
      </c>
      <c r="C137">
        <v>3</v>
      </c>
      <c r="D137">
        <f>Table7[[#This Row],[08/2024 Rating]]</f>
        <v>3</v>
      </c>
      <c r="E137">
        <f>Table7[[#This Row],[12/2024 Rating]]-Table7[[#This Row],[08/2024 Rating]]</f>
        <v>0</v>
      </c>
    </row>
    <row r="138" spans="1:5">
      <c r="A138" t="s">
        <v>29</v>
      </c>
      <c r="B138" t="s">
        <v>12</v>
      </c>
      <c r="C138">
        <v>3</v>
      </c>
      <c r="D138">
        <f>Table7[[#This Row],[08/2024 Rating]]</f>
        <v>3</v>
      </c>
      <c r="E138">
        <f>Table7[[#This Row],[12/2024 Rating]]-Table7[[#This Row],[08/2024 Rating]]</f>
        <v>0</v>
      </c>
    </row>
    <row r="139" spans="1:5">
      <c r="A139" t="s">
        <v>29</v>
      </c>
      <c r="B139" t="s">
        <v>13</v>
      </c>
      <c r="C139">
        <v>3</v>
      </c>
      <c r="D139">
        <f>Table7[[#This Row],[08/2024 Rating]]</f>
        <v>3</v>
      </c>
      <c r="E139">
        <f>Table7[[#This Row],[12/2024 Rating]]-Table7[[#This Row],[08/2024 Rating]]</f>
        <v>0</v>
      </c>
    </row>
    <row r="140" spans="1:5">
      <c r="A140" t="s">
        <v>29</v>
      </c>
      <c r="B140" t="s">
        <v>14</v>
      </c>
      <c r="C140">
        <v>3</v>
      </c>
      <c r="D140">
        <f>Table7[[#This Row],[08/2024 Rating]]</f>
        <v>3</v>
      </c>
      <c r="E140">
        <f>Table7[[#This Row],[12/2024 Rating]]-Table7[[#This Row],[08/2024 Rating]]</f>
        <v>0</v>
      </c>
    </row>
    <row r="141" spans="1:5">
      <c r="A141" t="s">
        <v>29</v>
      </c>
      <c r="B141" t="s">
        <v>15</v>
      </c>
      <c r="C141">
        <v>3</v>
      </c>
      <c r="D141">
        <f>Table7[[#This Row],[08/2024 Rating]]</f>
        <v>3</v>
      </c>
      <c r="E141">
        <f>Table7[[#This Row],[12/2024 Rating]]-Table7[[#This Row],[08/2024 Rating]]</f>
        <v>0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41"/>
  <sheetViews>
    <sheetView topLeftCell="A108" workbookViewId="0">
      <selection activeCell="G125" sqref="G125"/>
    </sheetView>
  </sheetViews>
  <sheetFormatPr defaultRowHeight="14.45"/>
  <cols>
    <col min="1" max="1" width="22.7109375" customWidth="1"/>
    <col min="2" max="2" width="21.42578125" customWidth="1"/>
    <col min="3" max="4" width="15.42578125" customWidth="1"/>
    <col min="5" max="5" width="23.7109375" customWidth="1"/>
  </cols>
  <sheetData>
    <row r="1" spans="1:5">
      <c r="A1" s="3" t="s">
        <v>0</v>
      </c>
      <c r="B1" s="4" t="s">
        <v>1</v>
      </c>
      <c r="C1" s="5" t="s">
        <v>2</v>
      </c>
      <c r="D1" s="4" t="s">
        <v>3</v>
      </c>
      <c r="E1" s="6" t="s">
        <v>4</v>
      </c>
    </row>
    <row r="2" spans="1:5">
      <c r="A2" t="s">
        <v>5</v>
      </c>
      <c r="B2" t="s">
        <v>6</v>
      </c>
      <c r="C2">
        <v>2</v>
      </c>
      <c r="D2">
        <f>Table8[[#This Row],[08/2024 Rating]]</f>
        <v>2</v>
      </c>
      <c r="E2">
        <f>Table8[[#This Row],[12/2024 Rating]]-Table8[[#This Row],[08/2024 Rating]]</f>
        <v>0</v>
      </c>
    </row>
    <row r="3" spans="1:5">
      <c r="A3" t="s">
        <v>5</v>
      </c>
      <c r="B3" t="s">
        <v>7</v>
      </c>
      <c r="C3">
        <v>2</v>
      </c>
      <c r="D3">
        <f>Table8[[#This Row],[08/2024 Rating]]</f>
        <v>2</v>
      </c>
      <c r="E3">
        <f>Table8[[#This Row],[12/2024 Rating]]-Table8[[#This Row],[08/2024 Rating]]</f>
        <v>0</v>
      </c>
    </row>
    <row r="4" spans="1:5">
      <c r="A4" t="s">
        <v>5</v>
      </c>
      <c r="B4" t="s">
        <v>8</v>
      </c>
      <c r="C4">
        <v>1</v>
      </c>
      <c r="D4">
        <f>Table8[[#This Row],[08/2024 Rating]]</f>
        <v>1</v>
      </c>
      <c r="E4">
        <f>Table8[[#This Row],[12/2024 Rating]]-Table8[[#This Row],[08/2024 Rating]]</f>
        <v>0</v>
      </c>
    </row>
    <row r="5" spans="1:5">
      <c r="A5" t="s">
        <v>5</v>
      </c>
      <c r="B5" t="s">
        <v>9</v>
      </c>
      <c r="C5">
        <v>1</v>
      </c>
      <c r="D5">
        <f>Table8[[#This Row],[08/2024 Rating]]</f>
        <v>1</v>
      </c>
      <c r="E5">
        <f>Table8[[#This Row],[12/2024 Rating]]-Table8[[#This Row],[08/2024 Rating]]</f>
        <v>0</v>
      </c>
    </row>
    <row r="6" spans="1:5">
      <c r="A6" t="s">
        <v>5</v>
      </c>
      <c r="B6" t="s">
        <v>10</v>
      </c>
      <c r="C6">
        <v>1</v>
      </c>
      <c r="D6">
        <f>Table8[[#This Row],[08/2024 Rating]]</f>
        <v>1</v>
      </c>
      <c r="E6">
        <f>Table8[[#This Row],[12/2024 Rating]]-Table8[[#This Row],[08/2024 Rating]]</f>
        <v>0</v>
      </c>
    </row>
    <row r="7" spans="1:5">
      <c r="A7" t="s">
        <v>5</v>
      </c>
      <c r="B7" t="s">
        <v>11</v>
      </c>
      <c r="C7">
        <v>2</v>
      </c>
      <c r="D7">
        <f>Table8[[#This Row],[08/2024 Rating]]</f>
        <v>2</v>
      </c>
      <c r="E7">
        <f>Table8[[#This Row],[12/2024 Rating]]-Table8[[#This Row],[08/2024 Rating]]</f>
        <v>0</v>
      </c>
    </row>
    <row r="8" spans="1:5">
      <c r="A8" t="s">
        <v>5</v>
      </c>
      <c r="B8" t="s">
        <v>12</v>
      </c>
      <c r="C8">
        <v>2</v>
      </c>
      <c r="D8">
        <f>Table8[[#This Row],[08/2024 Rating]]</f>
        <v>2</v>
      </c>
      <c r="E8">
        <f>Table8[[#This Row],[12/2024 Rating]]-Table8[[#This Row],[08/2024 Rating]]</f>
        <v>0</v>
      </c>
    </row>
    <row r="9" spans="1:5">
      <c r="A9" t="s">
        <v>5</v>
      </c>
      <c r="B9" t="s">
        <v>13</v>
      </c>
      <c r="C9">
        <v>2</v>
      </c>
      <c r="D9">
        <f>Table8[[#This Row],[08/2024 Rating]]</f>
        <v>2</v>
      </c>
      <c r="E9">
        <f>Table8[[#This Row],[12/2024 Rating]]-Table8[[#This Row],[08/2024 Rating]]</f>
        <v>0</v>
      </c>
    </row>
    <row r="10" spans="1:5">
      <c r="A10" t="s">
        <v>5</v>
      </c>
      <c r="B10" t="s">
        <v>14</v>
      </c>
      <c r="C10">
        <v>1</v>
      </c>
      <c r="D10">
        <f>Table8[[#This Row],[08/2024 Rating]]</f>
        <v>1</v>
      </c>
      <c r="E10">
        <f>Table8[[#This Row],[12/2024 Rating]]-Table8[[#This Row],[08/2024 Rating]]</f>
        <v>0</v>
      </c>
    </row>
    <row r="11" spans="1:5">
      <c r="A11" t="s">
        <v>5</v>
      </c>
      <c r="B11" t="s">
        <v>15</v>
      </c>
      <c r="C11">
        <v>2</v>
      </c>
      <c r="D11">
        <f>Table8[[#This Row],[08/2024 Rating]]</f>
        <v>2</v>
      </c>
      <c r="E11">
        <f>Table8[[#This Row],[12/2024 Rating]]-Table8[[#This Row],[08/2024 Rating]]</f>
        <v>0</v>
      </c>
    </row>
    <row r="12" spans="1:5">
      <c r="A12" t="s">
        <v>16</v>
      </c>
      <c r="B12" t="s">
        <v>6</v>
      </c>
      <c r="C12">
        <v>3</v>
      </c>
      <c r="D12">
        <f>Table8[[#This Row],[08/2024 Rating]]</f>
        <v>3</v>
      </c>
      <c r="E12">
        <f>Table8[[#This Row],[12/2024 Rating]]-Table8[[#This Row],[08/2024 Rating]]</f>
        <v>0</v>
      </c>
    </row>
    <row r="13" spans="1:5">
      <c r="A13" t="s">
        <v>16</v>
      </c>
      <c r="B13" t="s">
        <v>7</v>
      </c>
      <c r="C13">
        <v>3</v>
      </c>
      <c r="D13">
        <f>Table8[[#This Row],[08/2024 Rating]]</f>
        <v>3</v>
      </c>
      <c r="E13">
        <f>Table8[[#This Row],[12/2024 Rating]]-Table8[[#This Row],[08/2024 Rating]]</f>
        <v>0</v>
      </c>
    </row>
    <row r="14" spans="1:5">
      <c r="A14" t="s">
        <v>16</v>
      </c>
      <c r="B14" t="s">
        <v>8</v>
      </c>
      <c r="C14">
        <v>1</v>
      </c>
      <c r="D14">
        <f>Table8[[#This Row],[08/2024 Rating]]</f>
        <v>1</v>
      </c>
      <c r="E14">
        <f>Table8[[#This Row],[12/2024 Rating]]-Table8[[#This Row],[08/2024 Rating]]</f>
        <v>0</v>
      </c>
    </row>
    <row r="15" spans="1:5">
      <c r="A15" t="s">
        <v>16</v>
      </c>
      <c r="B15" t="s">
        <v>9</v>
      </c>
      <c r="C15">
        <v>1</v>
      </c>
      <c r="D15">
        <f>Table8[[#This Row],[08/2024 Rating]]</f>
        <v>1</v>
      </c>
      <c r="E15">
        <f>Table8[[#This Row],[12/2024 Rating]]-Table8[[#This Row],[08/2024 Rating]]</f>
        <v>0</v>
      </c>
    </row>
    <row r="16" spans="1:5">
      <c r="A16" t="s">
        <v>16</v>
      </c>
      <c r="B16" t="s">
        <v>10</v>
      </c>
      <c r="C16">
        <v>1</v>
      </c>
      <c r="D16">
        <f>Table8[[#This Row],[08/2024 Rating]]</f>
        <v>1</v>
      </c>
      <c r="E16">
        <f>Table8[[#This Row],[12/2024 Rating]]-Table8[[#This Row],[08/2024 Rating]]</f>
        <v>0</v>
      </c>
    </row>
    <row r="17" spans="1:5">
      <c r="A17" t="s">
        <v>16</v>
      </c>
      <c r="B17" t="s">
        <v>11</v>
      </c>
      <c r="C17">
        <v>3</v>
      </c>
      <c r="D17">
        <f>Table8[[#This Row],[08/2024 Rating]]</f>
        <v>3</v>
      </c>
      <c r="E17">
        <f>Table8[[#This Row],[12/2024 Rating]]-Table8[[#This Row],[08/2024 Rating]]</f>
        <v>0</v>
      </c>
    </row>
    <row r="18" spans="1:5">
      <c r="A18" t="s">
        <v>16</v>
      </c>
      <c r="B18" t="s">
        <v>12</v>
      </c>
      <c r="C18">
        <v>3</v>
      </c>
      <c r="D18">
        <f>Table8[[#This Row],[08/2024 Rating]]</f>
        <v>3</v>
      </c>
      <c r="E18">
        <f>Table8[[#This Row],[12/2024 Rating]]-Table8[[#This Row],[08/2024 Rating]]</f>
        <v>0</v>
      </c>
    </row>
    <row r="19" spans="1:5">
      <c r="A19" t="s">
        <v>16</v>
      </c>
      <c r="B19" t="s">
        <v>13</v>
      </c>
      <c r="C19">
        <v>3</v>
      </c>
      <c r="D19">
        <f>Table8[[#This Row],[08/2024 Rating]]</f>
        <v>3</v>
      </c>
      <c r="E19">
        <f>Table8[[#This Row],[12/2024 Rating]]-Table8[[#This Row],[08/2024 Rating]]</f>
        <v>0</v>
      </c>
    </row>
    <row r="20" spans="1:5">
      <c r="A20" t="s">
        <v>16</v>
      </c>
      <c r="B20" t="s">
        <v>14</v>
      </c>
      <c r="C20">
        <v>3</v>
      </c>
      <c r="D20">
        <f>Table8[[#This Row],[08/2024 Rating]]</f>
        <v>3</v>
      </c>
      <c r="E20">
        <f>Table8[[#This Row],[12/2024 Rating]]-Table8[[#This Row],[08/2024 Rating]]</f>
        <v>0</v>
      </c>
    </row>
    <row r="21" spans="1:5">
      <c r="A21" t="s">
        <v>16</v>
      </c>
      <c r="B21" t="s">
        <v>15</v>
      </c>
      <c r="C21">
        <v>3</v>
      </c>
      <c r="D21">
        <f>Table8[[#This Row],[08/2024 Rating]]</f>
        <v>3</v>
      </c>
      <c r="E21">
        <f>Table8[[#This Row],[12/2024 Rating]]-Table8[[#This Row],[08/2024 Rating]]</f>
        <v>0</v>
      </c>
    </row>
    <row r="22" spans="1:5">
      <c r="A22" t="s">
        <v>17</v>
      </c>
      <c r="B22" t="s">
        <v>6</v>
      </c>
      <c r="C22">
        <v>3</v>
      </c>
      <c r="D22">
        <f>Table8[[#This Row],[08/2024 Rating]]</f>
        <v>3</v>
      </c>
      <c r="E22">
        <f>Table8[[#This Row],[12/2024 Rating]]-Table8[[#This Row],[08/2024 Rating]]</f>
        <v>0</v>
      </c>
    </row>
    <row r="23" spans="1:5">
      <c r="A23" t="s">
        <v>17</v>
      </c>
      <c r="B23" t="s">
        <v>7</v>
      </c>
      <c r="C23">
        <v>3</v>
      </c>
      <c r="D23">
        <f>Table8[[#This Row],[08/2024 Rating]]</f>
        <v>3</v>
      </c>
      <c r="E23">
        <f>Table8[[#This Row],[12/2024 Rating]]-Table8[[#This Row],[08/2024 Rating]]</f>
        <v>0</v>
      </c>
    </row>
    <row r="24" spans="1:5">
      <c r="A24" t="s">
        <v>17</v>
      </c>
      <c r="B24" t="s">
        <v>8</v>
      </c>
      <c r="C24">
        <v>1</v>
      </c>
      <c r="D24">
        <f>Table8[[#This Row],[08/2024 Rating]]</f>
        <v>1</v>
      </c>
      <c r="E24">
        <f>Table8[[#This Row],[12/2024 Rating]]-Table8[[#This Row],[08/2024 Rating]]</f>
        <v>0</v>
      </c>
    </row>
    <row r="25" spans="1:5">
      <c r="A25" t="s">
        <v>17</v>
      </c>
      <c r="B25" t="s">
        <v>9</v>
      </c>
      <c r="C25">
        <v>1</v>
      </c>
      <c r="D25">
        <f>Table8[[#This Row],[08/2024 Rating]]</f>
        <v>1</v>
      </c>
      <c r="E25">
        <f>Table8[[#This Row],[12/2024 Rating]]-Table8[[#This Row],[08/2024 Rating]]</f>
        <v>0</v>
      </c>
    </row>
    <row r="26" spans="1:5">
      <c r="A26" t="s">
        <v>17</v>
      </c>
      <c r="B26" t="s">
        <v>10</v>
      </c>
      <c r="C26">
        <v>1</v>
      </c>
      <c r="D26">
        <f>Table8[[#This Row],[08/2024 Rating]]</f>
        <v>1</v>
      </c>
      <c r="E26">
        <f>Table8[[#This Row],[12/2024 Rating]]-Table8[[#This Row],[08/2024 Rating]]</f>
        <v>0</v>
      </c>
    </row>
    <row r="27" spans="1:5">
      <c r="A27" t="s">
        <v>17</v>
      </c>
      <c r="B27" t="s">
        <v>11</v>
      </c>
      <c r="C27">
        <v>3</v>
      </c>
      <c r="D27">
        <f>Table8[[#This Row],[08/2024 Rating]]</f>
        <v>3</v>
      </c>
      <c r="E27">
        <f>Table8[[#This Row],[12/2024 Rating]]-Table8[[#This Row],[08/2024 Rating]]</f>
        <v>0</v>
      </c>
    </row>
    <row r="28" spans="1:5">
      <c r="A28" t="s">
        <v>17</v>
      </c>
      <c r="B28" t="s">
        <v>12</v>
      </c>
      <c r="C28">
        <v>3</v>
      </c>
      <c r="D28">
        <f>Table8[[#This Row],[08/2024 Rating]]</f>
        <v>3</v>
      </c>
      <c r="E28">
        <f>Table8[[#This Row],[12/2024 Rating]]-Table8[[#This Row],[08/2024 Rating]]</f>
        <v>0</v>
      </c>
    </row>
    <row r="29" spans="1:5">
      <c r="A29" t="s">
        <v>17</v>
      </c>
      <c r="B29" t="s">
        <v>13</v>
      </c>
      <c r="C29">
        <v>2</v>
      </c>
      <c r="D29">
        <f>Table8[[#This Row],[08/2024 Rating]]</f>
        <v>2</v>
      </c>
      <c r="E29">
        <f>Table8[[#This Row],[12/2024 Rating]]-Table8[[#This Row],[08/2024 Rating]]</f>
        <v>0</v>
      </c>
    </row>
    <row r="30" spans="1:5">
      <c r="A30" t="s">
        <v>17</v>
      </c>
      <c r="B30" t="s">
        <v>14</v>
      </c>
      <c r="C30">
        <v>2</v>
      </c>
      <c r="D30">
        <f>Table8[[#This Row],[08/2024 Rating]]</f>
        <v>2</v>
      </c>
      <c r="E30">
        <f>Table8[[#This Row],[12/2024 Rating]]-Table8[[#This Row],[08/2024 Rating]]</f>
        <v>0</v>
      </c>
    </row>
    <row r="31" spans="1:5">
      <c r="A31" t="s">
        <v>17</v>
      </c>
      <c r="B31" t="s">
        <v>15</v>
      </c>
      <c r="C31">
        <v>3</v>
      </c>
      <c r="D31">
        <f>Table8[[#This Row],[08/2024 Rating]]</f>
        <v>3</v>
      </c>
      <c r="E31">
        <f>Table8[[#This Row],[12/2024 Rating]]-Table8[[#This Row],[08/2024 Rating]]</f>
        <v>0</v>
      </c>
    </row>
    <row r="32" spans="1:5">
      <c r="A32" t="s">
        <v>18</v>
      </c>
      <c r="B32" t="s">
        <v>6</v>
      </c>
      <c r="C32">
        <v>3</v>
      </c>
      <c r="D32">
        <f>Table8[[#This Row],[08/2024 Rating]]</f>
        <v>3</v>
      </c>
      <c r="E32">
        <f>Table8[[#This Row],[12/2024 Rating]]-Table8[[#This Row],[08/2024 Rating]]</f>
        <v>0</v>
      </c>
    </row>
    <row r="33" spans="1:5">
      <c r="A33" t="s">
        <v>18</v>
      </c>
      <c r="B33" t="s">
        <v>7</v>
      </c>
      <c r="C33">
        <v>3</v>
      </c>
      <c r="D33">
        <f>Table8[[#This Row],[08/2024 Rating]]</f>
        <v>3</v>
      </c>
      <c r="E33">
        <f>Table8[[#This Row],[12/2024 Rating]]-Table8[[#This Row],[08/2024 Rating]]</f>
        <v>0</v>
      </c>
    </row>
    <row r="34" spans="1:5">
      <c r="A34" t="s">
        <v>18</v>
      </c>
      <c r="B34" t="s">
        <v>8</v>
      </c>
      <c r="C34">
        <v>3</v>
      </c>
      <c r="D34">
        <f>Table8[[#This Row],[08/2024 Rating]]</f>
        <v>3</v>
      </c>
      <c r="E34">
        <f>Table8[[#This Row],[12/2024 Rating]]-Table8[[#This Row],[08/2024 Rating]]</f>
        <v>0</v>
      </c>
    </row>
    <row r="35" spans="1:5">
      <c r="A35" t="s">
        <v>18</v>
      </c>
      <c r="B35" t="s">
        <v>9</v>
      </c>
      <c r="C35">
        <v>1</v>
      </c>
      <c r="D35">
        <f>Table8[[#This Row],[08/2024 Rating]]</f>
        <v>1</v>
      </c>
      <c r="E35">
        <f>Table8[[#This Row],[12/2024 Rating]]-Table8[[#This Row],[08/2024 Rating]]</f>
        <v>0</v>
      </c>
    </row>
    <row r="36" spans="1:5">
      <c r="A36" t="s">
        <v>18</v>
      </c>
      <c r="B36" t="s">
        <v>10</v>
      </c>
      <c r="C36">
        <v>3</v>
      </c>
      <c r="D36">
        <f>Table8[[#This Row],[08/2024 Rating]]</f>
        <v>3</v>
      </c>
      <c r="E36">
        <f>Table8[[#This Row],[12/2024 Rating]]-Table8[[#This Row],[08/2024 Rating]]</f>
        <v>0</v>
      </c>
    </row>
    <row r="37" spans="1:5">
      <c r="A37" t="s">
        <v>18</v>
      </c>
      <c r="B37" t="s">
        <v>11</v>
      </c>
      <c r="C37">
        <v>3</v>
      </c>
      <c r="D37">
        <f>Table8[[#This Row],[08/2024 Rating]]</f>
        <v>3</v>
      </c>
      <c r="E37">
        <f>Table8[[#This Row],[12/2024 Rating]]-Table8[[#This Row],[08/2024 Rating]]</f>
        <v>0</v>
      </c>
    </row>
    <row r="38" spans="1:5">
      <c r="A38" t="s">
        <v>18</v>
      </c>
      <c r="B38" t="s">
        <v>12</v>
      </c>
      <c r="C38">
        <v>3</v>
      </c>
      <c r="D38">
        <f>Table8[[#This Row],[08/2024 Rating]]</f>
        <v>3</v>
      </c>
      <c r="E38">
        <f>Table8[[#This Row],[12/2024 Rating]]-Table8[[#This Row],[08/2024 Rating]]</f>
        <v>0</v>
      </c>
    </row>
    <row r="39" spans="1:5">
      <c r="A39" t="s">
        <v>18</v>
      </c>
      <c r="B39" t="s">
        <v>13</v>
      </c>
      <c r="C39">
        <v>3</v>
      </c>
      <c r="D39">
        <f>Table8[[#This Row],[08/2024 Rating]]</f>
        <v>3</v>
      </c>
      <c r="E39">
        <f>Table8[[#This Row],[12/2024 Rating]]-Table8[[#This Row],[08/2024 Rating]]</f>
        <v>0</v>
      </c>
    </row>
    <row r="40" spans="1:5">
      <c r="A40" t="s">
        <v>18</v>
      </c>
      <c r="B40" t="s">
        <v>14</v>
      </c>
      <c r="C40">
        <v>3</v>
      </c>
      <c r="D40">
        <f>Table8[[#This Row],[08/2024 Rating]]</f>
        <v>3</v>
      </c>
      <c r="E40">
        <f>Table8[[#This Row],[12/2024 Rating]]-Table8[[#This Row],[08/2024 Rating]]</f>
        <v>0</v>
      </c>
    </row>
    <row r="41" spans="1:5">
      <c r="A41" t="s">
        <v>18</v>
      </c>
      <c r="B41" t="s">
        <v>15</v>
      </c>
      <c r="C41">
        <v>3</v>
      </c>
      <c r="D41">
        <f>Table8[[#This Row],[08/2024 Rating]]</f>
        <v>3</v>
      </c>
      <c r="E41">
        <f>Table8[[#This Row],[12/2024 Rating]]-Table8[[#This Row],[08/2024 Rating]]</f>
        <v>0</v>
      </c>
    </row>
    <row r="42" spans="1:5">
      <c r="A42" t="s">
        <v>19</v>
      </c>
      <c r="B42" t="s">
        <v>6</v>
      </c>
      <c r="C42">
        <v>3</v>
      </c>
      <c r="D42">
        <f>Table8[[#This Row],[08/2024 Rating]]</f>
        <v>3</v>
      </c>
      <c r="E42">
        <f>Table8[[#This Row],[12/2024 Rating]]-Table8[[#This Row],[08/2024 Rating]]</f>
        <v>0</v>
      </c>
    </row>
    <row r="43" spans="1:5">
      <c r="A43" t="s">
        <v>19</v>
      </c>
      <c r="B43" t="s">
        <v>7</v>
      </c>
      <c r="C43">
        <v>3</v>
      </c>
      <c r="D43">
        <f>Table8[[#This Row],[08/2024 Rating]]</f>
        <v>3</v>
      </c>
      <c r="E43">
        <f>Table8[[#This Row],[12/2024 Rating]]-Table8[[#This Row],[08/2024 Rating]]</f>
        <v>0</v>
      </c>
    </row>
    <row r="44" spans="1:5">
      <c r="A44" t="s">
        <v>19</v>
      </c>
      <c r="B44" t="s">
        <v>8</v>
      </c>
      <c r="C44">
        <v>3</v>
      </c>
      <c r="D44">
        <f>Table8[[#This Row],[08/2024 Rating]]</f>
        <v>3</v>
      </c>
      <c r="E44">
        <f>Table8[[#This Row],[12/2024 Rating]]-Table8[[#This Row],[08/2024 Rating]]</f>
        <v>0</v>
      </c>
    </row>
    <row r="45" spans="1:5">
      <c r="A45" t="s">
        <v>19</v>
      </c>
      <c r="B45" t="s">
        <v>9</v>
      </c>
      <c r="C45">
        <v>1</v>
      </c>
      <c r="D45">
        <f>Table8[[#This Row],[08/2024 Rating]]</f>
        <v>1</v>
      </c>
      <c r="E45">
        <f>Table8[[#This Row],[12/2024 Rating]]-Table8[[#This Row],[08/2024 Rating]]</f>
        <v>0</v>
      </c>
    </row>
    <row r="46" spans="1:5">
      <c r="A46" t="s">
        <v>19</v>
      </c>
      <c r="B46" t="s">
        <v>10</v>
      </c>
      <c r="C46">
        <v>1</v>
      </c>
      <c r="D46">
        <f>Table8[[#This Row],[08/2024 Rating]]</f>
        <v>1</v>
      </c>
      <c r="E46">
        <f>Table8[[#This Row],[12/2024 Rating]]-Table8[[#This Row],[08/2024 Rating]]</f>
        <v>0</v>
      </c>
    </row>
    <row r="47" spans="1:5">
      <c r="A47" t="s">
        <v>19</v>
      </c>
      <c r="B47" t="s">
        <v>11</v>
      </c>
      <c r="C47">
        <v>3</v>
      </c>
      <c r="D47">
        <f>Table8[[#This Row],[08/2024 Rating]]</f>
        <v>3</v>
      </c>
      <c r="E47">
        <f>Table8[[#This Row],[12/2024 Rating]]-Table8[[#This Row],[08/2024 Rating]]</f>
        <v>0</v>
      </c>
    </row>
    <row r="48" spans="1:5">
      <c r="A48" t="s">
        <v>19</v>
      </c>
      <c r="B48" t="s">
        <v>12</v>
      </c>
      <c r="C48">
        <v>3</v>
      </c>
      <c r="D48">
        <f>Table8[[#This Row],[08/2024 Rating]]</f>
        <v>3</v>
      </c>
      <c r="E48">
        <f>Table8[[#This Row],[12/2024 Rating]]-Table8[[#This Row],[08/2024 Rating]]</f>
        <v>0</v>
      </c>
    </row>
    <row r="49" spans="1:5">
      <c r="A49" t="s">
        <v>19</v>
      </c>
      <c r="B49" t="s">
        <v>13</v>
      </c>
      <c r="C49">
        <v>3</v>
      </c>
      <c r="D49">
        <f>Table8[[#This Row],[08/2024 Rating]]</f>
        <v>3</v>
      </c>
      <c r="E49">
        <f>Table8[[#This Row],[12/2024 Rating]]-Table8[[#This Row],[08/2024 Rating]]</f>
        <v>0</v>
      </c>
    </row>
    <row r="50" spans="1:5">
      <c r="A50" t="s">
        <v>19</v>
      </c>
      <c r="B50" t="s">
        <v>14</v>
      </c>
      <c r="C50">
        <v>3</v>
      </c>
      <c r="D50">
        <f>Table8[[#This Row],[08/2024 Rating]]</f>
        <v>3</v>
      </c>
      <c r="E50">
        <f>Table8[[#This Row],[12/2024 Rating]]-Table8[[#This Row],[08/2024 Rating]]</f>
        <v>0</v>
      </c>
    </row>
    <row r="51" spans="1:5">
      <c r="A51" t="s">
        <v>19</v>
      </c>
      <c r="B51" t="s">
        <v>15</v>
      </c>
      <c r="C51">
        <v>3</v>
      </c>
      <c r="D51">
        <f>Table8[[#This Row],[08/2024 Rating]]</f>
        <v>3</v>
      </c>
      <c r="E51">
        <f>Table8[[#This Row],[12/2024 Rating]]-Table8[[#This Row],[08/2024 Rating]]</f>
        <v>0</v>
      </c>
    </row>
    <row r="52" spans="1:5">
      <c r="A52" t="s">
        <v>20</v>
      </c>
      <c r="B52" t="s">
        <v>6</v>
      </c>
      <c r="C52">
        <v>3</v>
      </c>
      <c r="D52">
        <f>Table8[[#This Row],[08/2024 Rating]]</f>
        <v>3</v>
      </c>
      <c r="E52">
        <f>Table8[[#This Row],[12/2024 Rating]]-Table8[[#This Row],[08/2024 Rating]]</f>
        <v>0</v>
      </c>
    </row>
    <row r="53" spans="1:5">
      <c r="A53" t="s">
        <v>20</v>
      </c>
      <c r="B53" t="s">
        <v>7</v>
      </c>
      <c r="C53">
        <v>3</v>
      </c>
      <c r="D53">
        <f>Table8[[#This Row],[08/2024 Rating]]</f>
        <v>3</v>
      </c>
      <c r="E53">
        <f>Table8[[#This Row],[12/2024 Rating]]-Table8[[#This Row],[08/2024 Rating]]</f>
        <v>0</v>
      </c>
    </row>
    <row r="54" spans="1:5">
      <c r="A54" t="s">
        <v>20</v>
      </c>
      <c r="B54" t="s">
        <v>8</v>
      </c>
      <c r="C54">
        <v>1</v>
      </c>
      <c r="D54">
        <f>Table8[[#This Row],[08/2024 Rating]]</f>
        <v>1</v>
      </c>
      <c r="E54">
        <f>Table8[[#This Row],[12/2024 Rating]]-Table8[[#This Row],[08/2024 Rating]]</f>
        <v>0</v>
      </c>
    </row>
    <row r="55" spans="1:5">
      <c r="A55" t="s">
        <v>20</v>
      </c>
      <c r="B55" t="s">
        <v>9</v>
      </c>
      <c r="C55">
        <v>1</v>
      </c>
      <c r="D55">
        <f>Table8[[#This Row],[08/2024 Rating]]</f>
        <v>1</v>
      </c>
      <c r="E55">
        <f>Table8[[#This Row],[12/2024 Rating]]-Table8[[#This Row],[08/2024 Rating]]</f>
        <v>0</v>
      </c>
    </row>
    <row r="56" spans="1:5">
      <c r="A56" t="s">
        <v>20</v>
      </c>
      <c r="B56" t="s">
        <v>10</v>
      </c>
      <c r="C56">
        <v>3</v>
      </c>
      <c r="D56">
        <f>Table8[[#This Row],[08/2024 Rating]]</f>
        <v>3</v>
      </c>
      <c r="E56">
        <f>Table8[[#This Row],[12/2024 Rating]]-Table8[[#This Row],[08/2024 Rating]]</f>
        <v>0</v>
      </c>
    </row>
    <row r="57" spans="1:5">
      <c r="A57" t="s">
        <v>20</v>
      </c>
      <c r="B57" t="s">
        <v>11</v>
      </c>
      <c r="C57">
        <v>3</v>
      </c>
      <c r="D57">
        <f>Table8[[#This Row],[08/2024 Rating]]</f>
        <v>3</v>
      </c>
      <c r="E57">
        <f>Table8[[#This Row],[12/2024 Rating]]-Table8[[#This Row],[08/2024 Rating]]</f>
        <v>0</v>
      </c>
    </row>
    <row r="58" spans="1:5">
      <c r="A58" t="s">
        <v>20</v>
      </c>
      <c r="B58" t="s">
        <v>12</v>
      </c>
      <c r="C58">
        <v>3</v>
      </c>
      <c r="D58">
        <f>Table8[[#This Row],[08/2024 Rating]]</f>
        <v>3</v>
      </c>
      <c r="E58">
        <f>Table8[[#This Row],[12/2024 Rating]]-Table8[[#This Row],[08/2024 Rating]]</f>
        <v>0</v>
      </c>
    </row>
    <row r="59" spans="1:5">
      <c r="A59" t="s">
        <v>20</v>
      </c>
      <c r="B59" t="s">
        <v>13</v>
      </c>
      <c r="C59">
        <v>3</v>
      </c>
      <c r="D59">
        <f>Table8[[#This Row],[08/2024 Rating]]</f>
        <v>3</v>
      </c>
      <c r="E59">
        <f>Table8[[#This Row],[12/2024 Rating]]-Table8[[#This Row],[08/2024 Rating]]</f>
        <v>0</v>
      </c>
    </row>
    <row r="60" spans="1:5">
      <c r="A60" t="s">
        <v>20</v>
      </c>
      <c r="B60" t="s">
        <v>14</v>
      </c>
      <c r="C60">
        <v>3</v>
      </c>
      <c r="D60">
        <f>Table8[[#This Row],[08/2024 Rating]]</f>
        <v>3</v>
      </c>
      <c r="E60">
        <f>Table8[[#This Row],[12/2024 Rating]]-Table8[[#This Row],[08/2024 Rating]]</f>
        <v>0</v>
      </c>
    </row>
    <row r="61" spans="1:5">
      <c r="A61" t="s">
        <v>20</v>
      </c>
      <c r="B61" t="s">
        <v>15</v>
      </c>
      <c r="C61">
        <v>3</v>
      </c>
      <c r="D61">
        <f>Table8[[#This Row],[08/2024 Rating]]</f>
        <v>3</v>
      </c>
      <c r="E61">
        <f>Table8[[#This Row],[12/2024 Rating]]-Table8[[#This Row],[08/2024 Rating]]</f>
        <v>0</v>
      </c>
    </row>
    <row r="62" spans="1:5">
      <c r="A62" t="s">
        <v>21</v>
      </c>
      <c r="B62" t="s">
        <v>6</v>
      </c>
      <c r="C62">
        <v>3</v>
      </c>
      <c r="D62">
        <f>Table8[[#This Row],[08/2024 Rating]]</f>
        <v>3</v>
      </c>
      <c r="E62">
        <f>Table8[[#This Row],[12/2024 Rating]]-Table8[[#This Row],[08/2024 Rating]]</f>
        <v>0</v>
      </c>
    </row>
    <row r="63" spans="1:5">
      <c r="A63" t="s">
        <v>21</v>
      </c>
      <c r="B63" t="s">
        <v>7</v>
      </c>
      <c r="C63">
        <v>3</v>
      </c>
      <c r="D63">
        <f>Table8[[#This Row],[08/2024 Rating]]</f>
        <v>3</v>
      </c>
      <c r="E63">
        <f>Table8[[#This Row],[12/2024 Rating]]-Table8[[#This Row],[08/2024 Rating]]</f>
        <v>0</v>
      </c>
    </row>
    <row r="64" spans="1:5">
      <c r="A64" t="s">
        <v>21</v>
      </c>
      <c r="B64" t="s">
        <v>8</v>
      </c>
      <c r="C64">
        <v>3</v>
      </c>
      <c r="D64">
        <f>Table8[[#This Row],[08/2024 Rating]]</f>
        <v>3</v>
      </c>
      <c r="E64">
        <f>Table8[[#This Row],[12/2024 Rating]]-Table8[[#This Row],[08/2024 Rating]]</f>
        <v>0</v>
      </c>
    </row>
    <row r="65" spans="1:5">
      <c r="A65" t="s">
        <v>21</v>
      </c>
      <c r="B65" t="s">
        <v>9</v>
      </c>
      <c r="C65">
        <v>1</v>
      </c>
      <c r="D65">
        <f>Table8[[#This Row],[08/2024 Rating]]</f>
        <v>1</v>
      </c>
      <c r="E65">
        <f>Table8[[#This Row],[12/2024 Rating]]-Table8[[#This Row],[08/2024 Rating]]</f>
        <v>0</v>
      </c>
    </row>
    <row r="66" spans="1:5">
      <c r="A66" t="s">
        <v>21</v>
      </c>
      <c r="B66" t="s">
        <v>10</v>
      </c>
      <c r="C66">
        <v>3</v>
      </c>
      <c r="D66">
        <f>Table8[[#This Row],[08/2024 Rating]]</f>
        <v>3</v>
      </c>
      <c r="E66">
        <f>Table8[[#This Row],[12/2024 Rating]]-Table8[[#This Row],[08/2024 Rating]]</f>
        <v>0</v>
      </c>
    </row>
    <row r="67" spans="1:5">
      <c r="A67" t="s">
        <v>21</v>
      </c>
      <c r="B67" t="s">
        <v>11</v>
      </c>
      <c r="C67">
        <v>3</v>
      </c>
      <c r="D67">
        <f>Table8[[#This Row],[08/2024 Rating]]</f>
        <v>3</v>
      </c>
      <c r="E67">
        <f>Table8[[#This Row],[12/2024 Rating]]-Table8[[#This Row],[08/2024 Rating]]</f>
        <v>0</v>
      </c>
    </row>
    <row r="68" spans="1:5">
      <c r="A68" t="s">
        <v>21</v>
      </c>
      <c r="B68" t="s">
        <v>12</v>
      </c>
      <c r="C68">
        <v>3</v>
      </c>
      <c r="D68">
        <f>Table8[[#This Row],[08/2024 Rating]]</f>
        <v>3</v>
      </c>
      <c r="E68">
        <f>Table8[[#This Row],[12/2024 Rating]]-Table8[[#This Row],[08/2024 Rating]]</f>
        <v>0</v>
      </c>
    </row>
    <row r="69" spans="1:5">
      <c r="A69" t="s">
        <v>21</v>
      </c>
      <c r="B69" t="s">
        <v>13</v>
      </c>
      <c r="C69">
        <v>3</v>
      </c>
      <c r="D69">
        <f>Table8[[#This Row],[08/2024 Rating]]</f>
        <v>3</v>
      </c>
      <c r="E69">
        <f>Table8[[#This Row],[12/2024 Rating]]-Table8[[#This Row],[08/2024 Rating]]</f>
        <v>0</v>
      </c>
    </row>
    <row r="70" spans="1:5">
      <c r="A70" t="s">
        <v>21</v>
      </c>
      <c r="B70" t="s">
        <v>14</v>
      </c>
      <c r="C70">
        <v>1</v>
      </c>
      <c r="D70">
        <f>Table8[[#This Row],[08/2024 Rating]]</f>
        <v>1</v>
      </c>
      <c r="E70">
        <f>Table8[[#This Row],[12/2024 Rating]]-Table8[[#This Row],[08/2024 Rating]]</f>
        <v>0</v>
      </c>
    </row>
    <row r="71" spans="1:5">
      <c r="A71" t="s">
        <v>21</v>
      </c>
      <c r="B71" t="s">
        <v>15</v>
      </c>
      <c r="C71">
        <v>3</v>
      </c>
      <c r="D71">
        <f>Table8[[#This Row],[08/2024 Rating]]</f>
        <v>3</v>
      </c>
      <c r="E71">
        <f>Table8[[#This Row],[12/2024 Rating]]-Table8[[#This Row],[08/2024 Rating]]</f>
        <v>0</v>
      </c>
    </row>
    <row r="72" spans="1:5">
      <c r="A72" t="s">
        <v>22</v>
      </c>
      <c r="B72" t="s">
        <v>6</v>
      </c>
      <c r="C72">
        <v>3</v>
      </c>
      <c r="D72">
        <f>Table8[[#This Row],[08/2024 Rating]]</f>
        <v>3</v>
      </c>
      <c r="E72">
        <f>Table8[[#This Row],[12/2024 Rating]]-Table8[[#This Row],[08/2024 Rating]]</f>
        <v>0</v>
      </c>
    </row>
    <row r="73" spans="1:5">
      <c r="A73" t="s">
        <v>22</v>
      </c>
      <c r="B73" t="s">
        <v>7</v>
      </c>
      <c r="C73">
        <v>3</v>
      </c>
      <c r="D73">
        <f>Table8[[#This Row],[08/2024 Rating]]</f>
        <v>3</v>
      </c>
      <c r="E73">
        <f>Table8[[#This Row],[12/2024 Rating]]-Table8[[#This Row],[08/2024 Rating]]</f>
        <v>0</v>
      </c>
    </row>
    <row r="74" spans="1:5">
      <c r="A74" t="s">
        <v>22</v>
      </c>
      <c r="B74" t="s">
        <v>8</v>
      </c>
      <c r="C74">
        <v>1</v>
      </c>
      <c r="D74">
        <f>Table8[[#This Row],[08/2024 Rating]]</f>
        <v>1</v>
      </c>
      <c r="E74">
        <f>Table8[[#This Row],[12/2024 Rating]]-Table8[[#This Row],[08/2024 Rating]]</f>
        <v>0</v>
      </c>
    </row>
    <row r="75" spans="1:5">
      <c r="A75" t="s">
        <v>22</v>
      </c>
      <c r="B75" t="s">
        <v>9</v>
      </c>
      <c r="C75">
        <v>1</v>
      </c>
      <c r="D75">
        <f>Table8[[#This Row],[08/2024 Rating]]</f>
        <v>1</v>
      </c>
      <c r="E75">
        <f>Table8[[#This Row],[12/2024 Rating]]-Table8[[#This Row],[08/2024 Rating]]</f>
        <v>0</v>
      </c>
    </row>
    <row r="76" spans="1:5">
      <c r="A76" t="s">
        <v>22</v>
      </c>
      <c r="B76" t="s">
        <v>10</v>
      </c>
      <c r="C76">
        <v>3</v>
      </c>
      <c r="D76">
        <f>Table8[[#This Row],[08/2024 Rating]]</f>
        <v>3</v>
      </c>
      <c r="E76">
        <f>Table8[[#This Row],[12/2024 Rating]]-Table8[[#This Row],[08/2024 Rating]]</f>
        <v>0</v>
      </c>
    </row>
    <row r="77" spans="1:5">
      <c r="A77" t="s">
        <v>22</v>
      </c>
      <c r="B77" t="s">
        <v>11</v>
      </c>
      <c r="C77">
        <v>3</v>
      </c>
      <c r="D77">
        <f>Table8[[#This Row],[08/2024 Rating]]</f>
        <v>3</v>
      </c>
      <c r="E77">
        <f>Table8[[#This Row],[12/2024 Rating]]-Table8[[#This Row],[08/2024 Rating]]</f>
        <v>0</v>
      </c>
    </row>
    <row r="78" spans="1:5">
      <c r="A78" t="s">
        <v>22</v>
      </c>
      <c r="B78" t="s">
        <v>12</v>
      </c>
      <c r="C78">
        <v>3</v>
      </c>
      <c r="D78">
        <f>Table8[[#This Row],[08/2024 Rating]]</f>
        <v>3</v>
      </c>
      <c r="E78">
        <f>Table8[[#This Row],[12/2024 Rating]]-Table8[[#This Row],[08/2024 Rating]]</f>
        <v>0</v>
      </c>
    </row>
    <row r="79" spans="1:5">
      <c r="A79" t="s">
        <v>22</v>
      </c>
      <c r="B79" t="s">
        <v>13</v>
      </c>
      <c r="C79">
        <v>1</v>
      </c>
      <c r="D79">
        <f>Table8[[#This Row],[08/2024 Rating]]</f>
        <v>1</v>
      </c>
      <c r="E79">
        <f>Table8[[#This Row],[12/2024 Rating]]-Table8[[#This Row],[08/2024 Rating]]</f>
        <v>0</v>
      </c>
    </row>
    <row r="80" spans="1:5">
      <c r="A80" t="s">
        <v>22</v>
      </c>
      <c r="B80" t="s">
        <v>14</v>
      </c>
      <c r="C80">
        <v>1</v>
      </c>
      <c r="D80">
        <f>Table8[[#This Row],[08/2024 Rating]]</f>
        <v>1</v>
      </c>
      <c r="E80">
        <f>Table8[[#This Row],[12/2024 Rating]]-Table8[[#This Row],[08/2024 Rating]]</f>
        <v>0</v>
      </c>
    </row>
    <row r="81" spans="1:5">
      <c r="A81" t="s">
        <v>22</v>
      </c>
      <c r="B81" t="s">
        <v>15</v>
      </c>
      <c r="C81">
        <v>3</v>
      </c>
      <c r="D81">
        <f>Table8[[#This Row],[08/2024 Rating]]</f>
        <v>3</v>
      </c>
      <c r="E81">
        <f>Table8[[#This Row],[12/2024 Rating]]-Table8[[#This Row],[08/2024 Rating]]</f>
        <v>0</v>
      </c>
    </row>
    <row r="82" spans="1:5">
      <c r="A82" t="s">
        <v>23</v>
      </c>
      <c r="B82" t="s">
        <v>6</v>
      </c>
      <c r="C82">
        <v>3</v>
      </c>
      <c r="D82">
        <f>Table8[[#This Row],[08/2024 Rating]]</f>
        <v>3</v>
      </c>
      <c r="E82">
        <f>Table8[[#This Row],[12/2024 Rating]]-Table8[[#This Row],[08/2024 Rating]]</f>
        <v>0</v>
      </c>
    </row>
    <row r="83" spans="1:5">
      <c r="A83" t="s">
        <v>23</v>
      </c>
      <c r="B83" t="s">
        <v>7</v>
      </c>
      <c r="C83">
        <v>3</v>
      </c>
      <c r="D83">
        <f>Table8[[#This Row],[08/2024 Rating]]</f>
        <v>3</v>
      </c>
      <c r="E83">
        <f>Table8[[#This Row],[12/2024 Rating]]-Table8[[#This Row],[08/2024 Rating]]</f>
        <v>0</v>
      </c>
    </row>
    <row r="84" spans="1:5">
      <c r="A84" t="s">
        <v>23</v>
      </c>
      <c r="B84" t="s">
        <v>8</v>
      </c>
      <c r="C84">
        <v>1</v>
      </c>
      <c r="D84">
        <f>Table8[[#This Row],[08/2024 Rating]]</f>
        <v>1</v>
      </c>
      <c r="E84">
        <f>Table8[[#This Row],[12/2024 Rating]]-Table8[[#This Row],[08/2024 Rating]]</f>
        <v>0</v>
      </c>
    </row>
    <row r="85" spans="1:5">
      <c r="A85" t="s">
        <v>23</v>
      </c>
      <c r="B85" t="s">
        <v>9</v>
      </c>
      <c r="C85">
        <v>1</v>
      </c>
      <c r="D85">
        <f>Table8[[#This Row],[08/2024 Rating]]</f>
        <v>1</v>
      </c>
      <c r="E85">
        <f>Table8[[#This Row],[12/2024 Rating]]-Table8[[#This Row],[08/2024 Rating]]</f>
        <v>0</v>
      </c>
    </row>
    <row r="86" spans="1:5">
      <c r="A86" t="s">
        <v>23</v>
      </c>
      <c r="B86" t="s">
        <v>10</v>
      </c>
      <c r="C86">
        <v>3</v>
      </c>
      <c r="D86">
        <f>Table8[[#This Row],[08/2024 Rating]]</f>
        <v>3</v>
      </c>
      <c r="E86">
        <f>Table8[[#This Row],[12/2024 Rating]]-Table8[[#This Row],[08/2024 Rating]]</f>
        <v>0</v>
      </c>
    </row>
    <row r="87" spans="1:5">
      <c r="A87" t="s">
        <v>23</v>
      </c>
      <c r="B87" t="s">
        <v>11</v>
      </c>
      <c r="C87">
        <v>3</v>
      </c>
      <c r="D87">
        <f>Table8[[#This Row],[08/2024 Rating]]</f>
        <v>3</v>
      </c>
      <c r="E87">
        <f>Table8[[#This Row],[12/2024 Rating]]-Table8[[#This Row],[08/2024 Rating]]</f>
        <v>0</v>
      </c>
    </row>
    <row r="88" spans="1:5">
      <c r="A88" t="s">
        <v>23</v>
      </c>
      <c r="B88" t="s">
        <v>12</v>
      </c>
      <c r="C88">
        <v>1</v>
      </c>
      <c r="D88">
        <f>Table8[[#This Row],[08/2024 Rating]]</f>
        <v>1</v>
      </c>
      <c r="E88">
        <f>Table8[[#This Row],[12/2024 Rating]]-Table8[[#This Row],[08/2024 Rating]]</f>
        <v>0</v>
      </c>
    </row>
    <row r="89" spans="1:5">
      <c r="A89" t="s">
        <v>23</v>
      </c>
      <c r="B89" t="s">
        <v>13</v>
      </c>
      <c r="C89">
        <v>1</v>
      </c>
      <c r="D89">
        <f>Table8[[#This Row],[08/2024 Rating]]</f>
        <v>1</v>
      </c>
      <c r="E89">
        <f>Table8[[#This Row],[12/2024 Rating]]-Table8[[#This Row],[08/2024 Rating]]</f>
        <v>0</v>
      </c>
    </row>
    <row r="90" spans="1:5">
      <c r="A90" t="s">
        <v>23</v>
      </c>
      <c r="B90" t="s">
        <v>14</v>
      </c>
      <c r="C90">
        <v>3</v>
      </c>
      <c r="D90">
        <f>Table8[[#This Row],[08/2024 Rating]]</f>
        <v>3</v>
      </c>
      <c r="E90">
        <f>Table8[[#This Row],[12/2024 Rating]]-Table8[[#This Row],[08/2024 Rating]]</f>
        <v>0</v>
      </c>
    </row>
    <row r="91" spans="1:5">
      <c r="A91" t="s">
        <v>23</v>
      </c>
      <c r="B91" t="s">
        <v>15</v>
      </c>
      <c r="C91">
        <v>3</v>
      </c>
      <c r="D91">
        <f>Table8[[#This Row],[08/2024 Rating]]</f>
        <v>3</v>
      </c>
      <c r="E91">
        <f>Table8[[#This Row],[12/2024 Rating]]-Table8[[#This Row],[08/2024 Rating]]</f>
        <v>0</v>
      </c>
    </row>
    <row r="92" spans="1:5">
      <c r="A92" t="s">
        <v>24</v>
      </c>
      <c r="B92" t="s">
        <v>6</v>
      </c>
      <c r="C92">
        <v>3</v>
      </c>
      <c r="D92">
        <f>Table8[[#This Row],[08/2024 Rating]]</f>
        <v>3</v>
      </c>
      <c r="E92">
        <f>Table8[[#This Row],[12/2024 Rating]]-Table8[[#This Row],[08/2024 Rating]]</f>
        <v>0</v>
      </c>
    </row>
    <row r="93" spans="1:5">
      <c r="A93" t="s">
        <v>24</v>
      </c>
      <c r="B93" t="s">
        <v>7</v>
      </c>
      <c r="C93">
        <v>3</v>
      </c>
      <c r="D93">
        <f>Table8[[#This Row],[08/2024 Rating]]</f>
        <v>3</v>
      </c>
      <c r="E93">
        <f>Table8[[#This Row],[12/2024 Rating]]-Table8[[#This Row],[08/2024 Rating]]</f>
        <v>0</v>
      </c>
    </row>
    <row r="94" spans="1:5">
      <c r="A94" t="s">
        <v>24</v>
      </c>
      <c r="B94" t="s">
        <v>8</v>
      </c>
      <c r="C94">
        <v>1</v>
      </c>
      <c r="D94">
        <f>Table8[[#This Row],[08/2024 Rating]]</f>
        <v>1</v>
      </c>
      <c r="E94">
        <f>Table8[[#This Row],[12/2024 Rating]]-Table8[[#This Row],[08/2024 Rating]]</f>
        <v>0</v>
      </c>
    </row>
    <row r="95" spans="1:5">
      <c r="A95" t="s">
        <v>24</v>
      </c>
      <c r="B95" t="s">
        <v>9</v>
      </c>
      <c r="C95">
        <v>1</v>
      </c>
      <c r="D95">
        <f>Table8[[#This Row],[08/2024 Rating]]</f>
        <v>1</v>
      </c>
      <c r="E95">
        <f>Table8[[#This Row],[12/2024 Rating]]-Table8[[#This Row],[08/2024 Rating]]</f>
        <v>0</v>
      </c>
    </row>
    <row r="96" spans="1:5">
      <c r="A96" t="s">
        <v>24</v>
      </c>
      <c r="B96" t="s">
        <v>10</v>
      </c>
      <c r="C96">
        <v>1</v>
      </c>
      <c r="D96">
        <f>Table8[[#This Row],[08/2024 Rating]]</f>
        <v>1</v>
      </c>
      <c r="E96">
        <f>Table8[[#This Row],[12/2024 Rating]]-Table8[[#This Row],[08/2024 Rating]]</f>
        <v>0</v>
      </c>
    </row>
    <row r="97" spans="1:5">
      <c r="A97" t="s">
        <v>24</v>
      </c>
      <c r="B97" t="s">
        <v>11</v>
      </c>
      <c r="C97">
        <v>3</v>
      </c>
      <c r="D97">
        <f>Table8[[#This Row],[08/2024 Rating]]</f>
        <v>3</v>
      </c>
      <c r="E97">
        <f>Table8[[#This Row],[12/2024 Rating]]-Table8[[#This Row],[08/2024 Rating]]</f>
        <v>0</v>
      </c>
    </row>
    <row r="98" spans="1:5">
      <c r="A98" t="s">
        <v>24</v>
      </c>
      <c r="B98" t="s">
        <v>12</v>
      </c>
      <c r="C98">
        <v>3</v>
      </c>
      <c r="D98">
        <f>Table8[[#This Row],[08/2024 Rating]]</f>
        <v>3</v>
      </c>
      <c r="E98">
        <f>Table8[[#This Row],[12/2024 Rating]]-Table8[[#This Row],[08/2024 Rating]]</f>
        <v>0</v>
      </c>
    </row>
    <row r="99" spans="1:5">
      <c r="A99" t="s">
        <v>24</v>
      </c>
      <c r="B99" t="s">
        <v>13</v>
      </c>
      <c r="C99">
        <v>1</v>
      </c>
      <c r="D99">
        <f>Table8[[#This Row],[08/2024 Rating]]</f>
        <v>1</v>
      </c>
      <c r="E99">
        <f>Table8[[#This Row],[12/2024 Rating]]-Table8[[#This Row],[08/2024 Rating]]</f>
        <v>0</v>
      </c>
    </row>
    <row r="100" spans="1:5">
      <c r="A100" t="s">
        <v>24</v>
      </c>
      <c r="B100" t="s">
        <v>14</v>
      </c>
      <c r="C100">
        <v>1</v>
      </c>
      <c r="D100">
        <f>Table8[[#This Row],[08/2024 Rating]]</f>
        <v>1</v>
      </c>
      <c r="E100">
        <f>Table8[[#This Row],[12/2024 Rating]]-Table8[[#This Row],[08/2024 Rating]]</f>
        <v>0</v>
      </c>
    </row>
    <row r="101" spans="1:5">
      <c r="A101" t="s">
        <v>24</v>
      </c>
      <c r="B101" t="s">
        <v>15</v>
      </c>
      <c r="C101">
        <v>3</v>
      </c>
      <c r="D101">
        <f>Table8[[#This Row],[08/2024 Rating]]</f>
        <v>3</v>
      </c>
      <c r="E101">
        <f>Table8[[#This Row],[12/2024 Rating]]-Table8[[#This Row],[08/2024 Rating]]</f>
        <v>0</v>
      </c>
    </row>
    <row r="102" spans="1:5">
      <c r="A102" t="s">
        <v>25</v>
      </c>
      <c r="B102" t="s">
        <v>6</v>
      </c>
      <c r="C102">
        <v>3</v>
      </c>
      <c r="D102">
        <f>Table8[[#This Row],[08/2024 Rating]]</f>
        <v>3</v>
      </c>
      <c r="E102">
        <f>Table8[[#This Row],[12/2024 Rating]]-Table8[[#This Row],[08/2024 Rating]]</f>
        <v>0</v>
      </c>
    </row>
    <row r="103" spans="1:5">
      <c r="A103" t="s">
        <v>25</v>
      </c>
      <c r="B103" t="s">
        <v>7</v>
      </c>
      <c r="C103">
        <v>3</v>
      </c>
      <c r="D103">
        <f>Table8[[#This Row],[08/2024 Rating]]</f>
        <v>3</v>
      </c>
      <c r="E103">
        <f>Table8[[#This Row],[12/2024 Rating]]-Table8[[#This Row],[08/2024 Rating]]</f>
        <v>0</v>
      </c>
    </row>
    <row r="104" spans="1:5">
      <c r="A104" t="s">
        <v>25</v>
      </c>
      <c r="B104" t="s">
        <v>8</v>
      </c>
      <c r="C104">
        <v>1</v>
      </c>
      <c r="D104">
        <f>Table8[[#This Row],[08/2024 Rating]]</f>
        <v>1</v>
      </c>
      <c r="E104">
        <f>Table8[[#This Row],[12/2024 Rating]]-Table8[[#This Row],[08/2024 Rating]]</f>
        <v>0</v>
      </c>
    </row>
    <row r="105" spans="1:5">
      <c r="A105" t="s">
        <v>25</v>
      </c>
      <c r="B105" t="s">
        <v>9</v>
      </c>
      <c r="C105">
        <v>1</v>
      </c>
      <c r="D105">
        <f>Table8[[#This Row],[08/2024 Rating]]</f>
        <v>1</v>
      </c>
      <c r="E105">
        <f>Table8[[#This Row],[12/2024 Rating]]-Table8[[#This Row],[08/2024 Rating]]</f>
        <v>0</v>
      </c>
    </row>
    <row r="106" spans="1:5">
      <c r="A106" t="s">
        <v>25</v>
      </c>
      <c r="B106" t="s">
        <v>10</v>
      </c>
      <c r="C106">
        <v>1</v>
      </c>
      <c r="D106">
        <f>Table8[[#This Row],[08/2024 Rating]]</f>
        <v>1</v>
      </c>
      <c r="E106">
        <f>Table8[[#This Row],[12/2024 Rating]]-Table8[[#This Row],[08/2024 Rating]]</f>
        <v>0</v>
      </c>
    </row>
    <row r="107" spans="1:5">
      <c r="A107" t="s">
        <v>25</v>
      </c>
      <c r="B107" t="s">
        <v>11</v>
      </c>
      <c r="C107">
        <v>3</v>
      </c>
      <c r="D107">
        <f>Table8[[#This Row],[08/2024 Rating]]</f>
        <v>3</v>
      </c>
      <c r="E107">
        <f>Table8[[#This Row],[12/2024 Rating]]-Table8[[#This Row],[08/2024 Rating]]</f>
        <v>0</v>
      </c>
    </row>
    <row r="108" spans="1:5">
      <c r="A108" t="s">
        <v>25</v>
      </c>
      <c r="B108" t="s">
        <v>12</v>
      </c>
      <c r="C108">
        <v>3</v>
      </c>
      <c r="D108">
        <f>Table8[[#This Row],[08/2024 Rating]]</f>
        <v>3</v>
      </c>
      <c r="E108">
        <f>Table8[[#This Row],[12/2024 Rating]]-Table8[[#This Row],[08/2024 Rating]]</f>
        <v>0</v>
      </c>
    </row>
    <row r="109" spans="1:5">
      <c r="A109" t="s">
        <v>25</v>
      </c>
      <c r="B109" t="s">
        <v>13</v>
      </c>
      <c r="C109">
        <v>3</v>
      </c>
      <c r="D109">
        <f>Table8[[#This Row],[08/2024 Rating]]</f>
        <v>3</v>
      </c>
      <c r="E109">
        <f>Table8[[#This Row],[12/2024 Rating]]-Table8[[#This Row],[08/2024 Rating]]</f>
        <v>0</v>
      </c>
    </row>
    <row r="110" spans="1:5">
      <c r="A110" t="s">
        <v>25</v>
      </c>
      <c r="B110" t="s">
        <v>14</v>
      </c>
      <c r="C110">
        <v>3</v>
      </c>
      <c r="D110">
        <f>Table8[[#This Row],[08/2024 Rating]]</f>
        <v>3</v>
      </c>
      <c r="E110">
        <f>Table8[[#This Row],[12/2024 Rating]]-Table8[[#This Row],[08/2024 Rating]]</f>
        <v>0</v>
      </c>
    </row>
    <row r="111" spans="1:5">
      <c r="A111" t="s">
        <v>25</v>
      </c>
      <c r="B111" t="s">
        <v>15</v>
      </c>
      <c r="C111">
        <v>3</v>
      </c>
      <c r="D111">
        <f>Table8[[#This Row],[08/2024 Rating]]</f>
        <v>3</v>
      </c>
      <c r="E111">
        <f>Table8[[#This Row],[12/2024 Rating]]-Table8[[#This Row],[08/2024 Rating]]</f>
        <v>0</v>
      </c>
    </row>
    <row r="112" spans="1:5">
      <c r="A112" t="s">
        <v>26</v>
      </c>
      <c r="B112" t="s">
        <v>6</v>
      </c>
      <c r="C112">
        <v>2</v>
      </c>
      <c r="D112">
        <v>1</v>
      </c>
      <c r="E112" s="7">
        <f>Table8[[#This Row],[12/2024 Rating]]-Table8[[#This Row],[08/2024 Rating]]</f>
        <v>-1</v>
      </c>
    </row>
    <row r="113" spans="1:5">
      <c r="A113" t="s">
        <v>26</v>
      </c>
      <c r="B113" t="s">
        <v>7</v>
      </c>
      <c r="C113">
        <v>2</v>
      </c>
      <c r="D113">
        <v>1</v>
      </c>
      <c r="E113" s="7">
        <f>Table8[[#This Row],[12/2024 Rating]]-Table8[[#This Row],[08/2024 Rating]]</f>
        <v>-1</v>
      </c>
    </row>
    <row r="114" spans="1:5">
      <c r="A114" t="s">
        <v>26</v>
      </c>
      <c r="B114" t="s">
        <v>8</v>
      </c>
      <c r="C114">
        <v>1</v>
      </c>
      <c r="D114">
        <v>1</v>
      </c>
      <c r="E114">
        <f>Table8[[#This Row],[12/2024 Rating]]-Table8[[#This Row],[08/2024 Rating]]</f>
        <v>0</v>
      </c>
    </row>
    <row r="115" spans="1:5">
      <c r="A115" t="s">
        <v>26</v>
      </c>
      <c r="B115" t="s">
        <v>9</v>
      </c>
      <c r="C115">
        <v>1</v>
      </c>
      <c r="D115">
        <v>1</v>
      </c>
      <c r="E115">
        <f>Table8[[#This Row],[12/2024 Rating]]-Table8[[#This Row],[08/2024 Rating]]</f>
        <v>0</v>
      </c>
    </row>
    <row r="116" spans="1:5">
      <c r="A116" t="s">
        <v>26</v>
      </c>
      <c r="B116" t="s">
        <v>10</v>
      </c>
      <c r="C116">
        <v>1</v>
      </c>
      <c r="D116">
        <v>1</v>
      </c>
      <c r="E116">
        <f>Table8[[#This Row],[12/2024 Rating]]-Table8[[#This Row],[08/2024 Rating]]</f>
        <v>0</v>
      </c>
    </row>
    <row r="117" spans="1:5">
      <c r="A117" t="s">
        <v>26</v>
      </c>
      <c r="B117" t="s">
        <v>11</v>
      </c>
      <c r="C117">
        <v>2</v>
      </c>
      <c r="D117">
        <v>1</v>
      </c>
      <c r="E117" s="7">
        <f>Table8[[#This Row],[12/2024 Rating]]-Table8[[#This Row],[08/2024 Rating]]</f>
        <v>-1</v>
      </c>
    </row>
    <row r="118" spans="1:5">
      <c r="A118" t="s">
        <v>26</v>
      </c>
      <c r="B118" t="s">
        <v>12</v>
      </c>
      <c r="C118">
        <v>2</v>
      </c>
      <c r="D118">
        <v>1</v>
      </c>
      <c r="E118" s="7">
        <f>Table8[[#This Row],[12/2024 Rating]]-Table8[[#This Row],[08/2024 Rating]]</f>
        <v>-1</v>
      </c>
    </row>
    <row r="119" spans="1:5">
      <c r="A119" t="s">
        <v>26</v>
      </c>
      <c r="B119" t="s">
        <v>13</v>
      </c>
      <c r="C119">
        <v>1</v>
      </c>
      <c r="D119">
        <f>Table8[[#This Row],[08/2024 Rating]]</f>
        <v>1</v>
      </c>
      <c r="E119">
        <f>Table8[[#This Row],[12/2024 Rating]]-Table8[[#This Row],[08/2024 Rating]]</f>
        <v>0</v>
      </c>
    </row>
    <row r="120" spans="1:5">
      <c r="A120" t="s">
        <v>26</v>
      </c>
      <c r="B120" t="s">
        <v>14</v>
      </c>
      <c r="C120">
        <v>2</v>
      </c>
      <c r="D120">
        <v>1</v>
      </c>
      <c r="E120" s="7">
        <f>Table8[[#This Row],[12/2024 Rating]]-Table8[[#This Row],[08/2024 Rating]]</f>
        <v>-1</v>
      </c>
    </row>
    <row r="121" spans="1:5">
      <c r="A121" t="s">
        <v>26</v>
      </c>
      <c r="B121" t="s">
        <v>15</v>
      </c>
      <c r="C121">
        <v>2</v>
      </c>
      <c r="D121">
        <v>1</v>
      </c>
      <c r="E121" s="7">
        <f>Table8[[#This Row],[12/2024 Rating]]-Table8[[#This Row],[08/2024 Rating]]</f>
        <v>-1</v>
      </c>
    </row>
    <row r="122" spans="1:5">
      <c r="A122" t="s">
        <v>27</v>
      </c>
      <c r="B122" t="s">
        <v>6</v>
      </c>
      <c r="C122">
        <v>1</v>
      </c>
      <c r="D122">
        <f>Table8[[#This Row],[08/2024 Rating]]</f>
        <v>1</v>
      </c>
      <c r="E122">
        <f>Table8[[#This Row],[12/2024 Rating]]-Table8[[#This Row],[08/2024 Rating]]</f>
        <v>0</v>
      </c>
    </row>
    <row r="123" spans="1:5">
      <c r="A123" t="s">
        <v>27</v>
      </c>
      <c r="B123" t="s">
        <v>7</v>
      </c>
      <c r="C123">
        <v>3</v>
      </c>
      <c r="D123">
        <f>Table8[[#This Row],[08/2024 Rating]]</f>
        <v>3</v>
      </c>
      <c r="E123">
        <f>Table8[[#This Row],[12/2024 Rating]]-Table8[[#This Row],[08/2024 Rating]]</f>
        <v>0</v>
      </c>
    </row>
    <row r="124" spans="1:5">
      <c r="A124" t="s">
        <v>27</v>
      </c>
      <c r="B124" t="s">
        <v>8</v>
      </c>
      <c r="C124">
        <v>1</v>
      </c>
      <c r="D124">
        <f>Table8[[#This Row],[08/2024 Rating]]</f>
        <v>1</v>
      </c>
      <c r="E124">
        <f>Table8[[#This Row],[12/2024 Rating]]-Table8[[#This Row],[08/2024 Rating]]</f>
        <v>0</v>
      </c>
    </row>
    <row r="125" spans="1:5">
      <c r="A125" t="s">
        <v>27</v>
      </c>
      <c r="B125" t="s">
        <v>9</v>
      </c>
      <c r="C125">
        <v>1</v>
      </c>
      <c r="D125">
        <f>Table8[[#This Row],[08/2024 Rating]]</f>
        <v>1</v>
      </c>
      <c r="E125">
        <f>Table8[[#This Row],[12/2024 Rating]]-Table8[[#This Row],[08/2024 Rating]]</f>
        <v>0</v>
      </c>
    </row>
    <row r="126" spans="1:5">
      <c r="A126" t="s">
        <v>27</v>
      </c>
      <c r="B126" t="s">
        <v>10</v>
      </c>
      <c r="C126">
        <v>1</v>
      </c>
      <c r="D126">
        <f>Table8[[#This Row],[08/2024 Rating]]</f>
        <v>1</v>
      </c>
      <c r="E126">
        <f>Table8[[#This Row],[12/2024 Rating]]-Table8[[#This Row],[08/2024 Rating]]</f>
        <v>0</v>
      </c>
    </row>
    <row r="127" spans="1:5">
      <c r="A127" t="s">
        <v>27</v>
      </c>
      <c r="B127" t="s">
        <v>11</v>
      </c>
      <c r="C127">
        <v>3</v>
      </c>
      <c r="D127">
        <f>Table8[[#This Row],[08/2024 Rating]]</f>
        <v>3</v>
      </c>
      <c r="E127">
        <f>Table8[[#This Row],[12/2024 Rating]]-Table8[[#This Row],[08/2024 Rating]]</f>
        <v>0</v>
      </c>
    </row>
    <row r="128" spans="1:5">
      <c r="A128" t="s">
        <v>27</v>
      </c>
      <c r="B128" t="s">
        <v>12</v>
      </c>
      <c r="C128">
        <v>3</v>
      </c>
      <c r="D128">
        <f>Table8[[#This Row],[08/2024 Rating]]</f>
        <v>3</v>
      </c>
      <c r="E128">
        <f>Table8[[#This Row],[12/2024 Rating]]-Table8[[#This Row],[08/2024 Rating]]</f>
        <v>0</v>
      </c>
    </row>
    <row r="129" spans="1:5">
      <c r="A129" t="s">
        <v>27</v>
      </c>
      <c r="B129" t="s">
        <v>13</v>
      </c>
      <c r="C129">
        <v>1</v>
      </c>
      <c r="D129">
        <f>Table8[[#This Row],[08/2024 Rating]]</f>
        <v>1</v>
      </c>
      <c r="E129">
        <f>Table8[[#This Row],[12/2024 Rating]]-Table8[[#This Row],[08/2024 Rating]]</f>
        <v>0</v>
      </c>
    </row>
    <row r="130" spans="1:5">
      <c r="A130" t="s">
        <v>27</v>
      </c>
      <c r="B130" t="s">
        <v>14</v>
      </c>
      <c r="C130">
        <v>1</v>
      </c>
      <c r="D130">
        <f>Table8[[#This Row],[08/2024 Rating]]</f>
        <v>1</v>
      </c>
      <c r="E130">
        <f>Table8[[#This Row],[12/2024 Rating]]-Table8[[#This Row],[08/2024 Rating]]</f>
        <v>0</v>
      </c>
    </row>
    <row r="131" spans="1:5">
      <c r="A131" t="s">
        <v>27</v>
      </c>
      <c r="B131" t="s">
        <v>15</v>
      </c>
      <c r="C131">
        <v>3</v>
      </c>
      <c r="D131">
        <f>Table8[[#This Row],[08/2024 Rating]]</f>
        <v>3</v>
      </c>
      <c r="E131">
        <f>Table8[[#This Row],[12/2024 Rating]]-Table8[[#This Row],[08/2024 Rating]]</f>
        <v>0</v>
      </c>
    </row>
    <row r="132" spans="1:5">
      <c r="A132" t="s">
        <v>29</v>
      </c>
      <c r="B132" t="s">
        <v>6</v>
      </c>
      <c r="C132">
        <v>1</v>
      </c>
      <c r="D132">
        <v>2</v>
      </c>
      <c r="E132" s="7">
        <f>Table8[[#This Row],[12/2024 Rating]]-Table8[[#This Row],[08/2024 Rating]]</f>
        <v>1</v>
      </c>
    </row>
    <row r="133" spans="1:5">
      <c r="A133" t="s">
        <v>29</v>
      </c>
      <c r="B133" t="s">
        <v>7</v>
      </c>
      <c r="C133">
        <v>1</v>
      </c>
      <c r="D133">
        <v>2</v>
      </c>
      <c r="E133" s="7">
        <f>Table8[[#This Row],[12/2024 Rating]]-Table8[[#This Row],[08/2024 Rating]]</f>
        <v>1</v>
      </c>
    </row>
    <row r="134" spans="1:5">
      <c r="A134" t="s">
        <v>29</v>
      </c>
      <c r="B134" t="s">
        <v>8</v>
      </c>
      <c r="C134">
        <v>1</v>
      </c>
      <c r="D134">
        <v>2</v>
      </c>
      <c r="E134" s="7">
        <f>Table8[[#This Row],[12/2024 Rating]]-Table8[[#This Row],[08/2024 Rating]]</f>
        <v>1</v>
      </c>
    </row>
    <row r="135" spans="1:5">
      <c r="A135" t="s">
        <v>29</v>
      </c>
      <c r="B135" t="s">
        <v>9</v>
      </c>
      <c r="C135">
        <v>1</v>
      </c>
      <c r="D135">
        <v>2</v>
      </c>
      <c r="E135" s="7">
        <f>Table8[[#This Row],[12/2024 Rating]]-Table8[[#This Row],[08/2024 Rating]]</f>
        <v>1</v>
      </c>
    </row>
    <row r="136" spans="1:5">
      <c r="A136" t="s">
        <v>29</v>
      </c>
      <c r="B136" t="s">
        <v>10</v>
      </c>
      <c r="C136">
        <v>1</v>
      </c>
      <c r="D136">
        <v>2</v>
      </c>
      <c r="E136" s="7">
        <f>Table8[[#This Row],[12/2024 Rating]]-Table8[[#This Row],[08/2024 Rating]]</f>
        <v>1</v>
      </c>
    </row>
    <row r="137" spans="1:5">
      <c r="A137" t="s">
        <v>29</v>
      </c>
      <c r="B137" t="s">
        <v>11</v>
      </c>
      <c r="C137">
        <v>1</v>
      </c>
      <c r="D137">
        <v>2</v>
      </c>
      <c r="E137" s="7">
        <f>Table8[[#This Row],[12/2024 Rating]]-Table8[[#This Row],[08/2024 Rating]]</f>
        <v>1</v>
      </c>
    </row>
    <row r="138" spans="1:5">
      <c r="A138" t="s">
        <v>29</v>
      </c>
      <c r="B138" t="s">
        <v>12</v>
      </c>
      <c r="C138">
        <v>1</v>
      </c>
      <c r="D138">
        <v>2</v>
      </c>
      <c r="E138" s="7">
        <f>Table8[[#This Row],[12/2024 Rating]]-Table8[[#This Row],[08/2024 Rating]]</f>
        <v>1</v>
      </c>
    </row>
    <row r="139" spans="1:5">
      <c r="A139" t="s">
        <v>29</v>
      </c>
      <c r="B139" t="s">
        <v>13</v>
      </c>
      <c r="C139">
        <v>1</v>
      </c>
      <c r="D139">
        <v>2</v>
      </c>
      <c r="E139" s="7">
        <f>Table8[[#This Row],[12/2024 Rating]]-Table8[[#This Row],[08/2024 Rating]]</f>
        <v>1</v>
      </c>
    </row>
    <row r="140" spans="1:5">
      <c r="A140" t="s">
        <v>29</v>
      </c>
      <c r="B140" t="s">
        <v>14</v>
      </c>
      <c r="C140">
        <v>1</v>
      </c>
      <c r="D140">
        <v>2</v>
      </c>
      <c r="E140" s="7">
        <f>Table8[[#This Row],[12/2024 Rating]]-Table8[[#This Row],[08/2024 Rating]]</f>
        <v>1</v>
      </c>
    </row>
    <row r="141" spans="1:5">
      <c r="A141" t="s">
        <v>29</v>
      </c>
      <c r="B141" t="s">
        <v>15</v>
      </c>
      <c r="C141">
        <v>1</v>
      </c>
      <c r="D141">
        <v>2</v>
      </c>
      <c r="E141" s="7">
        <f>Table8[[#This Row],[12/2024 Rating]]-Table8[[#This Row],[08/2024 Rating]]</f>
        <v>1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41"/>
  <sheetViews>
    <sheetView topLeftCell="A105" workbookViewId="0">
      <selection activeCell="H118" sqref="H118"/>
    </sheetView>
  </sheetViews>
  <sheetFormatPr defaultRowHeight="14.45"/>
  <cols>
    <col min="1" max="1" width="22.7109375" customWidth="1"/>
    <col min="2" max="2" width="21.42578125" customWidth="1"/>
    <col min="3" max="4" width="15.42578125" customWidth="1"/>
    <col min="5" max="5" width="23.7109375" customWidth="1"/>
  </cols>
  <sheetData>
    <row r="1" spans="1:5">
      <c r="A1" s="3" t="s">
        <v>0</v>
      </c>
      <c r="B1" s="4" t="s">
        <v>1</v>
      </c>
      <c r="C1" s="5" t="s">
        <v>2</v>
      </c>
      <c r="D1" s="4" t="s">
        <v>3</v>
      </c>
      <c r="E1" s="6" t="s">
        <v>4</v>
      </c>
    </row>
    <row r="2" spans="1:5">
      <c r="A2" t="s">
        <v>5</v>
      </c>
      <c r="B2" t="s">
        <v>6</v>
      </c>
      <c r="C2">
        <v>1</v>
      </c>
      <c r="D2">
        <f>Table9[[#This Row],[08/2024 Rating]]</f>
        <v>1</v>
      </c>
      <c r="E2">
        <f>Table9[[#This Row],[12/2024 Rating]]-Table9[[#This Row],[08/2024 Rating]]</f>
        <v>0</v>
      </c>
    </row>
    <row r="3" spans="1:5">
      <c r="A3" t="s">
        <v>5</v>
      </c>
      <c r="B3" t="s">
        <v>7</v>
      </c>
      <c r="C3">
        <v>2</v>
      </c>
      <c r="D3">
        <f>Table9[[#This Row],[08/2024 Rating]]</f>
        <v>2</v>
      </c>
      <c r="E3">
        <f>Table9[[#This Row],[12/2024 Rating]]-Table9[[#This Row],[08/2024 Rating]]</f>
        <v>0</v>
      </c>
    </row>
    <row r="4" spans="1:5">
      <c r="A4" t="s">
        <v>5</v>
      </c>
      <c r="B4" t="s">
        <v>8</v>
      </c>
      <c r="C4">
        <v>2</v>
      </c>
      <c r="D4">
        <f>Table9[[#This Row],[08/2024 Rating]]</f>
        <v>2</v>
      </c>
      <c r="E4">
        <f>Table9[[#This Row],[12/2024 Rating]]-Table9[[#This Row],[08/2024 Rating]]</f>
        <v>0</v>
      </c>
    </row>
    <row r="5" spans="1:5">
      <c r="A5" t="s">
        <v>5</v>
      </c>
      <c r="B5" t="s">
        <v>9</v>
      </c>
      <c r="C5">
        <v>1</v>
      </c>
      <c r="D5">
        <f>Table9[[#This Row],[08/2024 Rating]]</f>
        <v>1</v>
      </c>
      <c r="E5">
        <f>Table9[[#This Row],[12/2024 Rating]]-Table9[[#This Row],[08/2024 Rating]]</f>
        <v>0</v>
      </c>
    </row>
    <row r="6" spans="1:5">
      <c r="A6" t="s">
        <v>5</v>
      </c>
      <c r="B6" t="s">
        <v>10</v>
      </c>
      <c r="C6">
        <v>2</v>
      </c>
      <c r="D6">
        <f>Table9[[#This Row],[08/2024 Rating]]</f>
        <v>2</v>
      </c>
      <c r="E6">
        <f>Table9[[#This Row],[12/2024 Rating]]-Table9[[#This Row],[08/2024 Rating]]</f>
        <v>0</v>
      </c>
    </row>
    <row r="7" spans="1:5">
      <c r="A7" t="s">
        <v>5</v>
      </c>
      <c r="B7" t="s">
        <v>11</v>
      </c>
      <c r="C7">
        <v>2</v>
      </c>
      <c r="D7">
        <f>Table9[[#This Row],[08/2024 Rating]]</f>
        <v>2</v>
      </c>
      <c r="E7">
        <f>Table9[[#This Row],[12/2024 Rating]]-Table9[[#This Row],[08/2024 Rating]]</f>
        <v>0</v>
      </c>
    </row>
    <row r="8" spans="1:5">
      <c r="A8" t="s">
        <v>5</v>
      </c>
      <c r="B8" t="s">
        <v>12</v>
      </c>
      <c r="C8">
        <v>1</v>
      </c>
      <c r="D8">
        <f>Table9[[#This Row],[08/2024 Rating]]</f>
        <v>1</v>
      </c>
      <c r="E8">
        <f>Table9[[#This Row],[12/2024 Rating]]-Table9[[#This Row],[08/2024 Rating]]</f>
        <v>0</v>
      </c>
    </row>
    <row r="9" spans="1:5">
      <c r="A9" t="s">
        <v>5</v>
      </c>
      <c r="B9" t="s">
        <v>13</v>
      </c>
      <c r="C9">
        <v>2</v>
      </c>
      <c r="D9">
        <f>Table9[[#This Row],[08/2024 Rating]]</f>
        <v>2</v>
      </c>
      <c r="E9">
        <f>Table9[[#This Row],[12/2024 Rating]]-Table9[[#This Row],[08/2024 Rating]]</f>
        <v>0</v>
      </c>
    </row>
    <row r="10" spans="1:5">
      <c r="A10" t="s">
        <v>5</v>
      </c>
      <c r="B10" t="s">
        <v>14</v>
      </c>
      <c r="C10">
        <v>2</v>
      </c>
      <c r="D10">
        <f>Table9[[#This Row],[08/2024 Rating]]</f>
        <v>2</v>
      </c>
      <c r="E10">
        <f>Table9[[#This Row],[12/2024 Rating]]-Table9[[#This Row],[08/2024 Rating]]</f>
        <v>0</v>
      </c>
    </row>
    <row r="11" spans="1:5">
      <c r="A11" t="s">
        <v>5</v>
      </c>
      <c r="B11" t="s">
        <v>15</v>
      </c>
      <c r="C11">
        <v>2</v>
      </c>
      <c r="D11">
        <f>Table9[[#This Row],[08/2024 Rating]]</f>
        <v>2</v>
      </c>
      <c r="E11">
        <f>Table9[[#This Row],[12/2024 Rating]]-Table9[[#This Row],[08/2024 Rating]]</f>
        <v>0</v>
      </c>
    </row>
    <row r="12" spans="1:5">
      <c r="A12" t="s">
        <v>16</v>
      </c>
      <c r="B12" t="s">
        <v>6</v>
      </c>
      <c r="C12">
        <v>1</v>
      </c>
      <c r="D12">
        <f>Table9[[#This Row],[08/2024 Rating]]</f>
        <v>1</v>
      </c>
      <c r="E12">
        <f>Table9[[#This Row],[12/2024 Rating]]-Table9[[#This Row],[08/2024 Rating]]</f>
        <v>0</v>
      </c>
    </row>
    <row r="13" spans="1:5">
      <c r="A13" t="s">
        <v>16</v>
      </c>
      <c r="B13" t="s">
        <v>7</v>
      </c>
      <c r="C13">
        <v>3</v>
      </c>
      <c r="D13">
        <f>Table9[[#This Row],[08/2024 Rating]]</f>
        <v>3</v>
      </c>
      <c r="E13">
        <f>Table9[[#This Row],[12/2024 Rating]]-Table9[[#This Row],[08/2024 Rating]]</f>
        <v>0</v>
      </c>
    </row>
    <row r="14" spans="1:5">
      <c r="A14" t="s">
        <v>16</v>
      </c>
      <c r="B14" t="s">
        <v>8</v>
      </c>
      <c r="C14">
        <v>1</v>
      </c>
      <c r="D14">
        <f>Table9[[#This Row],[08/2024 Rating]]</f>
        <v>1</v>
      </c>
      <c r="E14">
        <f>Table9[[#This Row],[12/2024 Rating]]-Table9[[#This Row],[08/2024 Rating]]</f>
        <v>0</v>
      </c>
    </row>
    <row r="15" spans="1:5">
      <c r="A15" t="s">
        <v>16</v>
      </c>
      <c r="B15" t="s">
        <v>9</v>
      </c>
      <c r="C15">
        <v>3</v>
      </c>
      <c r="D15">
        <f>Table9[[#This Row],[08/2024 Rating]]</f>
        <v>3</v>
      </c>
      <c r="E15">
        <f>Table9[[#This Row],[12/2024 Rating]]-Table9[[#This Row],[08/2024 Rating]]</f>
        <v>0</v>
      </c>
    </row>
    <row r="16" spans="1:5">
      <c r="A16" t="s">
        <v>16</v>
      </c>
      <c r="B16" t="s">
        <v>10</v>
      </c>
      <c r="C16">
        <v>3</v>
      </c>
      <c r="D16">
        <f>Table9[[#This Row],[08/2024 Rating]]</f>
        <v>3</v>
      </c>
      <c r="E16">
        <f>Table9[[#This Row],[12/2024 Rating]]-Table9[[#This Row],[08/2024 Rating]]</f>
        <v>0</v>
      </c>
    </row>
    <row r="17" spans="1:5">
      <c r="A17" t="s">
        <v>16</v>
      </c>
      <c r="B17" t="s">
        <v>11</v>
      </c>
      <c r="C17">
        <v>3</v>
      </c>
      <c r="D17">
        <f>Table9[[#This Row],[08/2024 Rating]]</f>
        <v>3</v>
      </c>
      <c r="E17">
        <f>Table9[[#This Row],[12/2024 Rating]]-Table9[[#This Row],[08/2024 Rating]]</f>
        <v>0</v>
      </c>
    </row>
    <row r="18" spans="1:5">
      <c r="A18" t="s">
        <v>16</v>
      </c>
      <c r="B18" t="s">
        <v>12</v>
      </c>
      <c r="C18">
        <v>1</v>
      </c>
      <c r="D18">
        <f>Table9[[#This Row],[08/2024 Rating]]</f>
        <v>1</v>
      </c>
      <c r="E18">
        <f>Table9[[#This Row],[12/2024 Rating]]-Table9[[#This Row],[08/2024 Rating]]</f>
        <v>0</v>
      </c>
    </row>
    <row r="19" spans="1:5">
      <c r="A19" t="s">
        <v>16</v>
      </c>
      <c r="B19" t="s">
        <v>13</v>
      </c>
      <c r="C19">
        <v>2</v>
      </c>
      <c r="D19">
        <f>Table9[[#This Row],[08/2024 Rating]]</f>
        <v>2</v>
      </c>
      <c r="E19">
        <f>Table9[[#This Row],[12/2024 Rating]]-Table9[[#This Row],[08/2024 Rating]]</f>
        <v>0</v>
      </c>
    </row>
    <row r="20" spans="1:5">
      <c r="A20" t="s">
        <v>16</v>
      </c>
      <c r="B20" t="s">
        <v>14</v>
      </c>
      <c r="C20">
        <v>3</v>
      </c>
      <c r="D20">
        <f>Table9[[#This Row],[08/2024 Rating]]</f>
        <v>3</v>
      </c>
      <c r="E20">
        <f>Table9[[#This Row],[12/2024 Rating]]-Table9[[#This Row],[08/2024 Rating]]</f>
        <v>0</v>
      </c>
    </row>
    <row r="21" spans="1:5">
      <c r="A21" t="s">
        <v>16</v>
      </c>
      <c r="B21" t="s">
        <v>15</v>
      </c>
      <c r="C21">
        <v>3</v>
      </c>
      <c r="D21">
        <f>Table9[[#This Row],[08/2024 Rating]]</f>
        <v>3</v>
      </c>
      <c r="E21">
        <f>Table9[[#This Row],[12/2024 Rating]]-Table9[[#This Row],[08/2024 Rating]]</f>
        <v>0</v>
      </c>
    </row>
    <row r="22" spans="1:5">
      <c r="A22" t="s">
        <v>17</v>
      </c>
      <c r="B22" t="s">
        <v>6</v>
      </c>
      <c r="C22">
        <v>2</v>
      </c>
      <c r="D22">
        <f>Table9[[#This Row],[08/2024 Rating]]</f>
        <v>2</v>
      </c>
      <c r="E22">
        <f>Table9[[#This Row],[12/2024 Rating]]-Table9[[#This Row],[08/2024 Rating]]</f>
        <v>0</v>
      </c>
    </row>
    <row r="23" spans="1:5">
      <c r="A23" t="s">
        <v>17</v>
      </c>
      <c r="B23" t="s">
        <v>7</v>
      </c>
      <c r="C23">
        <v>3</v>
      </c>
      <c r="D23">
        <f>Table9[[#This Row],[08/2024 Rating]]</f>
        <v>3</v>
      </c>
      <c r="E23">
        <f>Table9[[#This Row],[12/2024 Rating]]-Table9[[#This Row],[08/2024 Rating]]</f>
        <v>0</v>
      </c>
    </row>
    <row r="24" spans="1:5">
      <c r="A24" t="s">
        <v>17</v>
      </c>
      <c r="B24" t="s">
        <v>8</v>
      </c>
      <c r="C24">
        <v>1</v>
      </c>
      <c r="D24">
        <f>Table9[[#This Row],[08/2024 Rating]]</f>
        <v>1</v>
      </c>
      <c r="E24">
        <f>Table9[[#This Row],[12/2024 Rating]]-Table9[[#This Row],[08/2024 Rating]]</f>
        <v>0</v>
      </c>
    </row>
    <row r="25" spans="1:5">
      <c r="A25" t="s">
        <v>17</v>
      </c>
      <c r="B25" t="s">
        <v>9</v>
      </c>
      <c r="C25">
        <v>1</v>
      </c>
      <c r="D25">
        <f>Table9[[#This Row],[08/2024 Rating]]</f>
        <v>1</v>
      </c>
      <c r="E25">
        <f>Table9[[#This Row],[12/2024 Rating]]-Table9[[#This Row],[08/2024 Rating]]</f>
        <v>0</v>
      </c>
    </row>
    <row r="26" spans="1:5">
      <c r="A26" t="s">
        <v>17</v>
      </c>
      <c r="B26" t="s">
        <v>10</v>
      </c>
      <c r="C26">
        <v>3</v>
      </c>
      <c r="D26">
        <f>Table9[[#This Row],[08/2024 Rating]]</f>
        <v>3</v>
      </c>
      <c r="E26">
        <f>Table9[[#This Row],[12/2024 Rating]]-Table9[[#This Row],[08/2024 Rating]]</f>
        <v>0</v>
      </c>
    </row>
    <row r="27" spans="1:5">
      <c r="A27" t="s">
        <v>17</v>
      </c>
      <c r="B27" t="s">
        <v>11</v>
      </c>
      <c r="C27">
        <v>3</v>
      </c>
      <c r="D27">
        <f>Table9[[#This Row],[08/2024 Rating]]</f>
        <v>3</v>
      </c>
      <c r="E27">
        <f>Table9[[#This Row],[12/2024 Rating]]-Table9[[#This Row],[08/2024 Rating]]</f>
        <v>0</v>
      </c>
    </row>
    <row r="28" spans="1:5">
      <c r="A28" t="s">
        <v>17</v>
      </c>
      <c r="B28" t="s">
        <v>12</v>
      </c>
      <c r="C28">
        <v>1</v>
      </c>
      <c r="D28">
        <f>Table9[[#This Row],[08/2024 Rating]]</f>
        <v>1</v>
      </c>
      <c r="E28">
        <f>Table9[[#This Row],[12/2024 Rating]]-Table9[[#This Row],[08/2024 Rating]]</f>
        <v>0</v>
      </c>
    </row>
    <row r="29" spans="1:5">
      <c r="A29" t="s">
        <v>17</v>
      </c>
      <c r="B29" t="s">
        <v>13</v>
      </c>
      <c r="C29">
        <v>1</v>
      </c>
      <c r="D29">
        <f>Table9[[#This Row],[08/2024 Rating]]</f>
        <v>1</v>
      </c>
      <c r="E29">
        <f>Table9[[#This Row],[12/2024 Rating]]-Table9[[#This Row],[08/2024 Rating]]</f>
        <v>0</v>
      </c>
    </row>
    <row r="30" spans="1:5">
      <c r="A30" t="s">
        <v>17</v>
      </c>
      <c r="B30" t="s">
        <v>14</v>
      </c>
      <c r="C30">
        <v>2</v>
      </c>
      <c r="D30">
        <f>Table9[[#This Row],[08/2024 Rating]]</f>
        <v>2</v>
      </c>
      <c r="E30">
        <f>Table9[[#This Row],[12/2024 Rating]]-Table9[[#This Row],[08/2024 Rating]]</f>
        <v>0</v>
      </c>
    </row>
    <row r="31" spans="1:5">
      <c r="A31" t="s">
        <v>17</v>
      </c>
      <c r="B31" t="s">
        <v>15</v>
      </c>
      <c r="C31">
        <v>2</v>
      </c>
      <c r="D31">
        <f>Table9[[#This Row],[08/2024 Rating]]</f>
        <v>2</v>
      </c>
      <c r="E31">
        <f>Table9[[#This Row],[12/2024 Rating]]-Table9[[#This Row],[08/2024 Rating]]</f>
        <v>0</v>
      </c>
    </row>
    <row r="32" spans="1:5">
      <c r="A32" t="s">
        <v>18</v>
      </c>
      <c r="B32" t="s">
        <v>6</v>
      </c>
      <c r="C32">
        <v>3</v>
      </c>
      <c r="D32">
        <f>Table9[[#This Row],[08/2024 Rating]]</f>
        <v>3</v>
      </c>
      <c r="E32">
        <f>Table9[[#This Row],[12/2024 Rating]]-Table9[[#This Row],[08/2024 Rating]]</f>
        <v>0</v>
      </c>
    </row>
    <row r="33" spans="1:5">
      <c r="A33" t="s">
        <v>18</v>
      </c>
      <c r="B33" t="s">
        <v>7</v>
      </c>
      <c r="C33">
        <v>3</v>
      </c>
      <c r="D33">
        <f>Table9[[#This Row],[08/2024 Rating]]</f>
        <v>3</v>
      </c>
      <c r="E33">
        <f>Table9[[#This Row],[12/2024 Rating]]-Table9[[#This Row],[08/2024 Rating]]</f>
        <v>0</v>
      </c>
    </row>
    <row r="34" spans="1:5">
      <c r="A34" t="s">
        <v>18</v>
      </c>
      <c r="B34" t="s">
        <v>8</v>
      </c>
      <c r="C34">
        <v>3</v>
      </c>
      <c r="D34">
        <f>Table9[[#This Row],[08/2024 Rating]]</f>
        <v>3</v>
      </c>
      <c r="E34">
        <f>Table9[[#This Row],[12/2024 Rating]]-Table9[[#This Row],[08/2024 Rating]]</f>
        <v>0</v>
      </c>
    </row>
    <row r="35" spans="1:5">
      <c r="A35" t="s">
        <v>18</v>
      </c>
      <c r="B35" t="s">
        <v>9</v>
      </c>
      <c r="C35">
        <v>2</v>
      </c>
      <c r="D35">
        <f>Table9[[#This Row],[08/2024 Rating]]</f>
        <v>2</v>
      </c>
      <c r="E35">
        <f>Table9[[#This Row],[12/2024 Rating]]-Table9[[#This Row],[08/2024 Rating]]</f>
        <v>0</v>
      </c>
    </row>
    <row r="36" spans="1:5">
      <c r="A36" t="s">
        <v>18</v>
      </c>
      <c r="B36" t="s">
        <v>10</v>
      </c>
      <c r="C36">
        <v>3</v>
      </c>
      <c r="D36">
        <f>Table9[[#This Row],[08/2024 Rating]]</f>
        <v>3</v>
      </c>
      <c r="E36">
        <f>Table9[[#This Row],[12/2024 Rating]]-Table9[[#This Row],[08/2024 Rating]]</f>
        <v>0</v>
      </c>
    </row>
    <row r="37" spans="1:5">
      <c r="A37" t="s">
        <v>18</v>
      </c>
      <c r="B37" t="s">
        <v>11</v>
      </c>
      <c r="C37">
        <v>3</v>
      </c>
      <c r="D37">
        <f>Table9[[#This Row],[08/2024 Rating]]</f>
        <v>3</v>
      </c>
      <c r="E37">
        <f>Table9[[#This Row],[12/2024 Rating]]-Table9[[#This Row],[08/2024 Rating]]</f>
        <v>0</v>
      </c>
    </row>
    <row r="38" spans="1:5">
      <c r="A38" t="s">
        <v>18</v>
      </c>
      <c r="B38" t="s">
        <v>12</v>
      </c>
      <c r="C38">
        <v>3</v>
      </c>
      <c r="D38">
        <f>Table9[[#This Row],[08/2024 Rating]]</f>
        <v>3</v>
      </c>
      <c r="E38">
        <f>Table9[[#This Row],[12/2024 Rating]]-Table9[[#This Row],[08/2024 Rating]]</f>
        <v>0</v>
      </c>
    </row>
    <row r="39" spans="1:5">
      <c r="A39" t="s">
        <v>18</v>
      </c>
      <c r="B39" t="s">
        <v>13</v>
      </c>
      <c r="C39">
        <v>3</v>
      </c>
      <c r="D39">
        <f>Table9[[#This Row],[08/2024 Rating]]</f>
        <v>3</v>
      </c>
      <c r="E39">
        <f>Table9[[#This Row],[12/2024 Rating]]-Table9[[#This Row],[08/2024 Rating]]</f>
        <v>0</v>
      </c>
    </row>
    <row r="40" spans="1:5">
      <c r="A40" t="s">
        <v>18</v>
      </c>
      <c r="B40" t="s">
        <v>14</v>
      </c>
      <c r="C40">
        <v>3</v>
      </c>
      <c r="D40">
        <f>Table9[[#This Row],[08/2024 Rating]]</f>
        <v>3</v>
      </c>
      <c r="E40">
        <f>Table9[[#This Row],[12/2024 Rating]]-Table9[[#This Row],[08/2024 Rating]]</f>
        <v>0</v>
      </c>
    </row>
    <row r="41" spans="1:5">
      <c r="A41" t="s">
        <v>18</v>
      </c>
      <c r="B41" t="s">
        <v>15</v>
      </c>
      <c r="C41">
        <v>3</v>
      </c>
      <c r="D41">
        <f>Table9[[#This Row],[08/2024 Rating]]</f>
        <v>3</v>
      </c>
      <c r="E41">
        <f>Table9[[#This Row],[12/2024 Rating]]-Table9[[#This Row],[08/2024 Rating]]</f>
        <v>0</v>
      </c>
    </row>
    <row r="42" spans="1:5">
      <c r="A42" t="s">
        <v>19</v>
      </c>
      <c r="B42" t="s">
        <v>6</v>
      </c>
      <c r="C42">
        <v>3</v>
      </c>
      <c r="D42">
        <f>Table9[[#This Row],[08/2024 Rating]]</f>
        <v>3</v>
      </c>
      <c r="E42">
        <f>Table9[[#This Row],[12/2024 Rating]]-Table9[[#This Row],[08/2024 Rating]]</f>
        <v>0</v>
      </c>
    </row>
    <row r="43" spans="1:5">
      <c r="A43" t="s">
        <v>19</v>
      </c>
      <c r="B43" t="s">
        <v>7</v>
      </c>
      <c r="C43">
        <v>3</v>
      </c>
      <c r="D43">
        <f>Table9[[#This Row],[08/2024 Rating]]</f>
        <v>3</v>
      </c>
      <c r="E43">
        <f>Table9[[#This Row],[12/2024 Rating]]-Table9[[#This Row],[08/2024 Rating]]</f>
        <v>0</v>
      </c>
    </row>
    <row r="44" spans="1:5">
      <c r="A44" t="s">
        <v>19</v>
      </c>
      <c r="B44" t="s">
        <v>8</v>
      </c>
      <c r="C44">
        <v>3</v>
      </c>
      <c r="D44">
        <f>Table9[[#This Row],[08/2024 Rating]]</f>
        <v>3</v>
      </c>
      <c r="E44">
        <f>Table9[[#This Row],[12/2024 Rating]]-Table9[[#This Row],[08/2024 Rating]]</f>
        <v>0</v>
      </c>
    </row>
    <row r="45" spans="1:5">
      <c r="A45" t="s">
        <v>19</v>
      </c>
      <c r="B45" t="s">
        <v>9</v>
      </c>
      <c r="C45">
        <v>2</v>
      </c>
      <c r="D45">
        <f>Table9[[#This Row],[08/2024 Rating]]</f>
        <v>2</v>
      </c>
      <c r="E45">
        <f>Table9[[#This Row],[12/2024 Rating]]-Table9[[#This Row],[08/2024 Rating]]</f>
        <v>0</v>
      </c>
    </row>
    <row r="46" spans="1:5">
      <c r="A46" t="s">
        <v>19</v>
      </c>
      <c r="B46" t="s">
        <v>10</v>
      </c>
      <c r="C46">
        <v>3</v>
      </c>
      <c r="D46">
        <f>Table9[[#This Row],[08/2024 Rating]]</f>
        <v>3</v>
      </c>
      <c r="E46">
        <f>Table9[[#This Row],[12/2024 Rating]]-Table9[[#This Row],[08/2024 Rating]]</f>
        <v>0</v>
      </c>
    </row>
    <row r="47" spans="1:5">
      <c r="A47" t="s">
        <v>19</v>
      </c>
      <c r="B47" t="s">
        <v>11</v>
      </c>
      <c r="C47">
        <v>3</v>
      </c>
      <c r="D47">
        <f>Table9[[#This Row],[08/2024 Rating]]</f>
        <v>3</v>
      </c>
      <c r="E47">
        <f>Table9[[#This Row],[12/2024 Rating]]-Table9[[#This Row],[08/2024 Rating]]</f>
        <v>0</v>
      </c>
    </row>
    <row r="48" spans="1:5">
      <c r="A48" t="s">
        <v>19</v>
      </c>
      <c r="B48" t="s">
        <v>12</v>
      </c>
      <c r="C48">
        <v>3</v>
      </c>
      <c r="D48">
        <f>Table9[[#This Row],[08/2024 Rating]]</f>
        <v>3</v>
      </c>
      <c r="E48">
        <f>Table9[[#This Row],[12/2024 Rating]]-Table9[[#This Row],[08/2024 Rating]]</f>
        <v>0</v>
      </c>
    </row>
    <row r="49" spans="1:5">
      <c r="A49" t="s">
        <v>19</v>
      </c>
      <c r="B49" t="s">
        <v>13</v>
      </c>
      <c r="C49">
        <v>3</v>
      </c>
      <c r="D49">
        <f>Table9[[#This Row],[08/2024 Rating]]</f>
        <v>3</v>
      </c>
      <c r="E49">
        <f>Table9[[#This Row],[12/2024 Rating]]-Table9[[#This Row],[08/2024 Rating]]</f>
        <v>0</v>
      </c>
    </row>
    <row r="50" spans="1:5">
      <c r="A50" t="s">
        <v>19</v>
      </c>
      <c r="B50" t="s">
        <v>14</v>
      </c>
      <c r="C50">
        <v>3</v>
      </c>
      <c r="D50">
        <f>Table9[[#This Row],[08/2024 Rating]]</f>
        <v>3</v>
      </c>
      <c r="E50">
        <f>Table9[[#This Row],[12/2024 Rating]]-Table9[[#This Row],[08/2024 Rating]]</f>
        <v>0</v>
      </c>
    </row>
    <row r="51" spans="1:5">
      <c r="A51" t="s">
        <v>19</v>
      </c>
      <c r="B51" t="s">
        <v>15</v>
      </c>
      <c r="C51">
        <v>3</v>
      </c>
      <c r="D51">
        <f>Table9[[#This Row],[08/2024 Rating]]</f>
        <v>3</v>
      </c>
      <c r="E51">
        <f>Table9[[#This Row],[12/2024 Rating]]-Table9[[#This Row],[08/2024 Rating]]</f>
        <v>0</v>
      </c>
    </row>
    <row r="52" spans="1:5">
      <c r="A52" t="s">
        <v>20</v>
      </c>
      <c r="B52" t="s">
        <v>6</v>
      </c>
      <c r="C52">
        <v>3</v>
      </c>
      <c r="D52">
        <f>Table9[[#This Row],[08/2024 Rating]]</f>
        <v>3</v>
      </c>
      <c r="E52">
        <f>Table9[[#This Row],[12/2024 Rating]]-Table9[[#This Row],[08/2024 Rating]]</f>
        <v>0</v>
      </c>
    </row>
    <row r="53" spans="1:5">
      <c r="A53" t="s">
        <v>20</v>
      </c>
      <c r="B53" t="s">
        <v>7</v>
      </c>
      <c r="C53">
        <v>3</v>
      </c>
      <c r="D53">
        <f>Table9[[#This Row],[08/2024 Rating]]</f>
        <v>3</v>
      </c>
      <c r="E53">
        <f>Table9[[#This Row],[12/2024 Rating]]-Table9[[#This Row],[08/2024 Rating]]</f>
        <v>0</v>
      </c>
    </row>
    <row r="54" spans="1:5">
      <c r="A54" t="s">
        <v>20</v>
      </c>
      <c r="B54" t="s">
        <v>8</v>
      </c>
      <c r="C54">
        <v>1</v>
      </c>
      <c r="D54">
        <f>Table9[[#This Row],[08/2024 Rating]]</f>
        <v>1</v>
      </c>
      <c r="E54">
        <f>Table9[[#This Row],[12/2024 Rating]]-Table9[[#This Row],[08/2024 Rating]]</f>
        <v>0</v>
      </c>
    </row>
    <row r="55" spans="1:5">
      <c r="A55" t="s">
        <v>20</v>
      </c>
      <c r="B55" t="s">
        <v>9</v>
      </c>
      <c r="C55">
        <v>1</v>
      </c>
      <c r="D55">
        <f>Table9[[#This Row],[08/2024 Rating]]</f>
        <v>1</v>
      </c>
      <c r="E55">
        <f>Table9[[#This Row],[12/2024 Rating]]-Table9[[#This Row],[08/2024 Rating]]</f>
        <v>0</v>
      </c>
    </row>
    <row r="56" spans="1:5">
      <c r="A56" t="s">
        <v>20</v>
      </c>
      <c r="B56" t="s">
        <v>10</v>
      </c>
      <c r="C56">
        <v>3</v>
      </c>
      <c r="D56">
        <f>Table9[[#This Row],[08/2024 Rating]]</f>
        <v>3</v>
      </c>
      <c r="E56">
        <f>Table9[[#This Row],[12/2024 Rating]]-Table9[[#This Row],[08/2024 Rating]]</f>
        <v>0</v>
      </c>
    </row>
    <row r="57" spans="1:5">
      <c r="A57" t="s">
        <v>20</v>
      </c>
      <c r="B57" t="s">
        <v>11</v>
      </c>
      <c r="C57">
        <v>3</v>
      </c>
      <c r="D57">
        <f>Table9[[#This Row],[08/2024 Rating]]</f>
        <v>3</v>
      </c>
      <c r="E57">
        <f>Table9[[#This Row],[12/2024 Rating]]-Table9[[#This Row],[08/2024 Rating]]</f>
        <v>0</v>
      </c>
    </row>
    <row r="58" spans="1:5">
      <c r="A58" t="s">
        <v>20</v>
      </c>
      <c r="B58" t="s">
        <v>12</v>
      </c>
      <c r="C58">
        <v>3</v>
      </c>
      <c r="D58">
        <f>Table9[[#This Row],[08/2024 Rating]]</f>
        <v>3</v>
      </c>
      <c r="E58">
        <f>Table9[[#This Row],[12/2024 Rating]]-Table9[[#This Row],[08/2024 Rating]]</f>
        <v>0</v>
      </c>
    </row>
    <row r="59" spans="1:5">
      <c r="A59" t="s">
        <v>20</v>
      </c>
      <c r="B59" t="s">
        <v>13</v>
      </c>
      <c r="C59">
        <v>3</v>
      </c>
      <c r="D59">
        <f>Table9[[#This Row],[08/2024 Rating]]</f>
        <v>3</v>
      </c>
      <c r="E59">
        <f>Table9[[#This Row],[12/2024 Rating]]-Table9[[#This Row],[08/2024 Rating]]</f>
        <v>0</v>
      </c>
    </row>
    <row r="60" spans="1:5">
      <c r="A60" t="s">
        <v>20</v>
      </c>
      <c r="B60" t="s">
        <v>14</v>
      </c>
      <c r="C60">
        <v>3</v>
      </c>
      <c r="D60">
        <f>Table9[[#This Row],[08/2024 Rating]]</f>
        <v>3</v>
      </c>
      <c r="E60">
        <f>Table9[[#This Row],[12/2024 Rating]]-Table9[[#This Row],[08/2024 Rating]]</f>
        <v>0</v>
      </c>
    </row>
    <row r="61" spans="1:5">
      <c r="A61" t="s">
        <v>20</v>
      </c>
      <c r="B61" t="s">
        <v>15</v>
      </c>
      <c r="C61">
        <v>3</v>
      </c>
      <c r="D61">
        <f>Table9[[#This Row],[08/2024 Rating]]</f>
        <v>3</v>
      </c>
      <c r="E61">
        <f>Table9[[#This Row],[12/2024 Rating]]-Table9[[#This Row],[08/2024 Rating]]</f>
        <v>0</v>
      </c>
    </row>
    <row r="62" spans="1:5">
      <c r="A62" t="s">
        <v>21</v>
      </c>
      <c r="B62" t="s">
        <v>6</v>
      </c>
      <c r="C62">
        <v>3</v>
      </c>
      <c r="D62">
        <f>Table9[[#This Row],[08/2024 Rating]]</f>
        <v>3</v>
      </c>
      <c r="E62">
        <f>Table9[[#This Row],[12/2024 Rating]]-Table9[[#This Row],[08/2024 Rating]]</f>
        <v>0</v>
      </c>
    </row>
    <row r="63" spans="1:5">
      <c r="A63" t="s">
        <v>21</v>
      </c>
      <c r="B63" t="s">
        <v>7</v>
      </c>
      <c r="C63">
        <v>3</v>
      </c>
      <c r="D63">
        <f>Table9[[#This Row],[08/2024 Rating]]</f>
        <v>3</v>
      </c>
      <c r="E63">
        <f>Table9[[#This Row],[12/2024 Rating]]-Table9[[#This Row],[08/2024 Rating]]</f>
        <v>0</v>
      </c>
    </row>
    <row r="64" spans="1:5">
      <c r="A64" t="s">
        <v>21</v>
      </c>
      <c r="B64" t="s">
        <v>8</v>
      </c>
      <c r="C64">
        <v>3</v>
      </c>
      <c r="D64">
        <f>Table9[[#This Row],[08/2024 Rating]]</f>
        <v>3</v>
      </c>
      <c r="E64">
        <f>Table9[[#This Row],[12/2024 Rating]]-Table9[[#This Row],[08/2024 Rating]]</f>
        <v>0</v>
      </c>
    </row>
    <row r="65" spans="1:5">
      <c r="A65" t="s">
        <v>21</v>
      </c>
      <c r="B65" t="s">
        <v>9</v>
      </c>
      <c r="C65">
        <v>3</v>
      </c>
      <c r="D65">
        <f>Table9[[#This Row],[08/2024 Rating]]</f>
        <v>3</v>
      </c>
      <c r="E65">
        <f>Table9[[#This Row],[12/2024 Rating]]-Table9[[#This Row],[08/2024 Rating]]</f>
        <v>0</v>
      </c>
    </row>
    <row r="66" spans="1:5">
      <c r="A66" t="s">
        <v>21</v>
      </c>
      <c r="B66" t="s">
        <v>10</v>
      </c>
      <c r="C66">
        <v>3</v>
      </c>
      <c r="D66">
        <f>Table9[[#This Row],[08/2024 Rating]]</f>
        <v>3</v>
      </c>
      <c r="E66">
        <f>Table9[[#This Row],[12/2024 Rating]]-Table9[[#This Row],[08/2024 Rating]]</f>
        <v>0</v>
      </c>
    </row>
    <row r="67" spans="1:5">
      <c r="A67" t="s">
        <v>21</v>
      </c>
      <c r="B67" t="s">
        <v>11</v>
      </c>
      <c r="C67">
        <v>3</v>
      </c>
      <c r="D67">
        <f>Table9[[#This Row],[08/2024 Rating]]</f>
        <v>3</v>
      </c>
      <c r="E67">
        <f>Table9[[#This Row],[12/2024 Rating]]-Table9[[#This Row],[08/2024 Rating]]</f>
        <v>0</v>
      </c>
    </row>
    <row r="68" spans="1:5">
      <c r="A68" t="s">
        <v>21</v>
      </c>
      <c r="B68" t="s">
        <v>12</v>
      </c>
      <c r="C68">
        <v>1</v>
      </c>
      <c r="D68">
        <f>Table9[[#This Row],[08/2024 Rating]]</f>
        <v>1</v>
      </c>
      <c r="E68">
        <f>Table9[[#This Row],[12/2024 Rating]]-Table9[[#This Row],[08/2024 Rating]]</f>
        <v>0</v>
      </c>
    </row>
    <row r="69" spans="1:5">
      <c r="A69" t="s">
        <v>21</v>
      </c>
      <c r="B69" t="s">
        <v>13</v>
      </c>
      <c r="C69">
        <v>1</v>
      </c>
      <c r="D69">
        <f>Table9[[#This Row],[08/2024 Rating]]</f>
        <v>1</v>
      </c>
      <c r="E69">
        <f>Table9[[#This Row],[12/2024 Rating]]-Table9[[#This Row],[08/2024 Rating]]</f>
        <v>0</v>
      </c>
    </row>
    <row r="70" spans="1:5">
      <c r="A70" t="s">
        <v>21</v>
      </c>
      <c r="B70" t="s">
        <v>14</v>
      </c>
      <c r="C70">
        <v>2</v>
      </c>
      <c r="D70">
        <f>Table9[[#This Row],[08/2024 Rating]]</f>
        <v>2</v>
      </c>
      <c r="E70">
        <f>Table9[[#This Row],[12/2024 Rating]]-Table9[[#This Row],[08/2024 Rating]]</f>
        <v>0</v>
      </c>
    </row>
    <row r="71" spans="1:5">
      <c r="A71" t="s">
        <v>21</v>
      </c>
      <c r="B71" t="s">
        <v>15</v>
      </c>
      <c r="C71">
        <v>1</v>
      </c>
      <c r="D71">
        <f>Table9[[#This Row],[08/2024 Rating]]</f>
        <v>1</v>
      </c>
      <c r="E71">
        <f>Table9[[#This Row],[12/2024 Rating]]-Table9[[#This Row],[08/2024 Rating]]</f>
        <v>0</v>
      </c>
    </row>
    <row r="72" spans="1:5">
      <c r="A72" t="s">
        <v>22</v>
      </c>
      <c r="B72" t="s">
        <v>6</v>
      </c>
      <c r="C72">
        <v>3</v>
      </c>
      <c r="D72">
        <f>Table9[[#This Row],[08/2024 Rating]]</f>
        <v>3</v>
      </c>
      <c r="E72">
        <f>Table9[[#This Row],[12/2024 Rating]]-Table9[[#This Row],[08/2024 Rating]]</f>
        <v>0</v>
      </c>
    </row>
    <row r="73" spans="1:5">
      <c r="A73" t="s">
        <v>22</v>
      </c>
      <c r="B73" t="s">
        <v>7</v>
      </c>
      <c r="C73">
        <v>3</v>
      </c>
      <c r="D73">
        <f>Table9[[#This Row],[08/2024 Rating]]</f>
        <v>3</v>
      </c>
      <c r="E73">
        <f>Table9[[#This Row],[12/2024 Rating]]-Table9[[#This Row],[08/2024 Rating]]</f>
        <v>0</v>
      </c>
    </row>
    <row r="74" spans="1:5">
      <c r="A74" t="s">
        <v>22</v>
      </c>
      <c r="B74" t="s">
        <v>8</v>
      </c>
      <c r="C74">
        <v>3</v>
      </c>
      <c r="D74">
        <f>Table9[[#This Row],[08/2024 Rating]]</f>
        <v>3</v>
      </c>
      <c r="E74">
        <f>Table9[[#This Row],[12/2024 Rating]]-Table9[[#This Row],[08/2024 Rating]]</f>
        <v>0</v>
      </c>
    </row>
    <row r="75" spans="1:5">
      <c r="A75" t="s">
        <v>22</v>
      </c>
      <c r="B75" t="s">
        <v>9</v>
      </c>
      <c r="C75">
        <v>1</v>
      </c>
      <c r="D75">
        <f>Table9[[#This Row],[08/2024 Rating]]</f>
        <v>1</v>
      </c>
      <c r="E75">
        <f>Table9[[#This Row],[12/2024 Rating]]-Table9[[#This Row],[08/2024 Rating]]</f>
        <v>0</v>
      </c>
    </row>
    <row r="76" spans="1:5">
      <c r="A76" t="s">
        <v>22</v>
      </c>
      <c r="B76" t="s">
        <v>10</v>
      </c>
      <c r="C76">
        <v>2</v>
      </c>
      <c r="D76">
        <f>Table9[[#This Row],[08/2024 Rating]]</f>
        <v>2</v>
      </c>
      <c r="E76">
        <f>Table9[[#This Row],[12/2024 Rating]]-Table9[[#This Row],[08/2024 Rating]]</f>
        <v>0</v>
      </c>
    </row>
    <row r="77" spans="1:5">
      <c r="A77" t="s">
        <v>22</v>
      </c>
      <c r="B77" t="s">
        <v>11</v>
      </c>
      <c r="C77">
        <v>2</v>
      </c>
      <c r="D77">
        <f>Table9[[#This Row],[08/2024 Rating]]</f>
        <v>2</v>
      </c>
      <c r="E77">
        <f>Table9[[#This Row],[12/2024 Rating]]-Table9[[#This Row],[08/2024 Rating]]</f>
        <v>0</v>
      </c>
    </row>
    <row r="78" spans="1:5">
      <c r="A78" t="s">
        <v>22</v>
      </c>
      <c r="B78" t="s">
        <v>12</v>
      </c>
      <c r="C78">
        <v>1</v>
      </c>
      <c r="D78">
        <f>Table9[[#This Row],[08/2024 Rating]]</f>
        <v>1</v>
      </c>
      <c r="E78">
        <f>Table9[[#This Row],[12/2024 Rating]]-Table9[[#This Row],[08/2024 Rating]]</f>
        <v>0</v>
      </c>
    </row>
    <row r="79" spans="1:5">
      <c r="A79" t="s">
        <v>22</v>
      </c>
      <c r="B79" t="s">
        <v>13</v>
      </c>
      <c r="C79">
        <v>1</v>
      </c>
      <c r="D79">
        <f>Table9[[#This Row],[08/2024 Rating]]</f>
        <v>1</v>
      </c>
      <c r="E79">
        <f>Table9[[#This Row],[12/2024 Rating]]-Table9[[#This Row],[08/2024 Rating]]</f>
        <v>0</v>
      </c>
    </row>
    <row r="80" spans="1:5">
      <c r="A80" t="s">
        <v>22</v>
      </c>
      <c r="B80" t="s">
        <v>14</v>
      </c>
      <c r="C80">
        <v>1</v>
      </c>
      <c r="D80">
        <f>Table9[[#This Row],[08/2024 Rating]]</f>
        <v>1</v>
      </c>
      <c r="E80">
        <f>Table9[[#This Row],[12/2024 Rating]]-Table9[[#This Row],[08/2024 Rating]]</f>
        <v>0</v>
      </c>
    </row>
    <row r="81" spans="1:5">
      <c r="A81" t="s">
        <v>22</v>
      </c>
      <c r="B81" t="s">
        <v>15</v>
      </c>
      <c r="C81">
        <v>1</v>
      </c>
      <c r="D81">
        <f>Table9[[#This Row],[08/2024 Rating]]</f>
        <v>1</v>
      </c>
      <c r="E81">
        <f>Table9[[#This Row],[12/2024 Rating]]-Table9[[#This Row],[08/2024 Rating]]</f>
        <v>0</v>
      </c>
    </row>
    <row r="82" spans="1:5">
      <c r="A82" t="s">
        <v>23</v>
      </c>
      <c r="B82" t="s">
        <v>6</v>
      </c>
      <c r="C82">
        <v>3</v>
      </c>
      <c r="D82">
        <f>Table9[[#This Row],[08/2024 Rating]]</f>
        <v>3</v>
      </c>
      <c r="E82">
        <f>Table9[[#This Row],[12/2024 Rating]]-Table9[[#This Row],[08/2024 Rating]]</f>
        <v>0</v>
      </c>
    </row>
    <row r="83" spans="1:5">
      <c r="A83" t="s">
        <v>23</v>
      </c>
      <c r="B83" t="s">
        <v>7</v>
      </c>
      <c r="C83">
        <v>2</v>
      </c>
      <c r="D83">
        <f>Table9[[#This Row],[08/2024 Rating]]</f>
        <v>2</v>
      </c>
      <c r="E83">
        <f>Table9[[#This Row],[12/2024 Rating]]-Table9[[#This Row],[08/2024 Rating]]</f>
        <v>0</v>
      </c>
    </row>
    <row r="84" spans="1:5">
      <c r="A84" t="s">
        <v>23</v>
      </c>
      <c r="B84" t="s">
        <v>8</v>
      </c>
      <c r="C84">
        <v>1</v>
      </c>
      <c r="D84">
        <f>Table9[[#This Row],[08/2024 Rating]]</f>
        <v>1</v>
      </c>
      <c r="E84">
        <f>Table9[[#This Row],[12/2024 Rating]]-Table9[[#This Row],[08/2024 Rating]]</f>
        <v>0</v>
      </c>
    </row>
    <row r="85" spans="1:5">
      <c r="A85" t="s">
        <v>23</v>
      </c>
      <c r="B85" t="s">
        <v>9</v>
      </c>
      <c r="C85">
        <v>1</v>
      </c>
      <c r="D85">
        <f>Table9[[#This Row],[08/2024 Rating]]</f>
        <v>1</v>
      </c>
      <c r="E85">
        <f>Table9[[#This Row],[12/2024 Rating]]-Table9[[#This Row],[08/2024 Rating]]</f>
        <v>0</v>
      </c>
    </row>
    <row r="86" spans="1:5">
      <c r="A86" t="s">
        <v>23</v>
      </c>
      <c r="B86" t="s">
        <v>10</v>
      </c>
      <c r="C86">
        <v>2</v>
      </c>
      <c r="D86">
        <f>Table9[[#This Row],[08/2024 Rating]]</f>
        <v>2</v>
      </c>
      <c r="E86">
        <f>Table9[[#This Row],[12/2024 Rating]]-Table9[[#This Row],[08/2024 Rating]]</f>
        <v>0</v>
      </c>
    </row>
    <row r="87" spans="1:5">
      <c r="A87" t="s">
        <v>23</v>
      </c>
      <c r="B87" t="s">
        <v>11</v>
      </c>
      <c r="C87">
        <v>2</v>
      </c>
      <c r="D87">
        <f>Table9[[#This Row],[08/2024 Rating]]</f>
        <v>2</v>
      </c>
      <c r="E87">
        <f>Table9[[#This Row],[12/2024 Rating]]-Table9[[#This Row],[08/2024 Rating]]</f>
        <v>0</v>
      </c>
    </row>
    <row r="88" spans="1:5">
      <c r="A88" t="s">
        <v>23</v>
      </c>
      <c r="B88" t="s">
        <v>12</v>
      </c>
      <c r="C88">
        <v>1</v>
      </c>
      <c r="D88">
        <f>Table9[[#This Row],[08/2024 Rating]]</f>
        <v>1</v>
      </c>
      <c r="E88">
        <f>Table9[[#This Row],[12/2024 Rating]]-Table9[[#This Row],[08/2024 Rating]]</f>
        <v>0</v>
      </c>
    </row>
    <row r="89" spans="1:5">
      <c r="A89" t="s">
        <v>23</v>
      </c>
      <c r="B89" t="s">
        <v>13</v>
      </c>
      <c r="C89">
        <v>1</v>
      </c>
      <c r="D89">
        <f>Table9[[#This Row],[08/2024 Rating]]</f>
        <v>1</v>
      </c>
      <c r="E89">
        <f>Table9[[#This Row],[12/2024 Rating]]-Table9[[#This Row],[08/2024 Rating]]</f>
        <v>0</v>
      </c>
    </row>
    <row r="90" spans="1:5">
      <c r="A90" t="s">
        <v>23</v>
      </c>
      <c r="B90" t="s">
        <v>14</v>
      </c>
      <c r="C90">
        <v>1</v>
      </c>
      <c r="D90">
        <f>Table9[[#This Row],[08/2024 Rating]]</f>
        <v>1</v>
      </c>
      <c r="E90">
        <f>Table9[[#This Row],[12/2024 Rating]]-Table9[[#This Row],[08/2024 Rating]]</f>
        <v>0</v>
      </c>
    </row>
    <row r="91" spans="1:5">
      <c r="A91" t="s">
        <v>23</v>
      </c>
      <c r="B91" t="s">
        <v>15</v>
      </c>
      <c r="C91">
        <v>1</v>
      </c>
      <c r="D91">
        <f>Table9[[#This Row],[08/2024 Rating]]</f>
        <v>1</v>
      </c>
      <c r="E91">
        <f>Table9[[#This Row],[12/2024 Rating]]-Table9[[#This Row],[08/2024 Rating]]</f>
        <v>0</v>
      </c>
    </row>
    <row r="92" spans="1:5">
      <c r="A92" t="s">
        <v>24</v>
      </c>
      <c r="B92" t="s">
        <v>6</v>
      </c>
      <c r="C92">
        <v>3</v>
      </c>
      <c r="D92">
        <f>Table9[[#This Row],[08/2024 Rating]]</f>
        <v>3</v>
      </c>
      <c r="E92">
        <f>Table9[[#This Row],[12/2024 Rating]]-Table9[[#This Row],[08/2024 Rating]]</f>
        <v>0</v>
      </c>
    </row>
    <row r="93" spans="1:5">
      <c r="A93" t="s">
        <v>24</v>
      </c>
      <c r="B93" t="s">
        <v>7</v>
      </c>
      <c r="C93">
        <v>3</v>
      </c>
      <c r="D93">
        <f>Table9[[#This Row],[08/2024 Rating]]</f>
        <v>3</v>
      </c>
      <c r="E93">
        <f>Table9[[#This Row],[12/2024 Rating]]-Table9[[#This Row],[08/2024 Rating]]</f>
        <v>0</v>
      </c>
    </row>
    <row r="94" spans="1:5">
      <c r="A94" t="s">
        <v>24</v>
      </c>
      <c r="B94" t="s">
        <v>8</v>
      </c>
      <c r="C94">
        <v>1</v>
      </c>
      <c r="D94">
        <f>Table9[[#This Row],[08/2024 Rating]]</f>
        <v>1</v>
      </c>
      <c r="E94">
        <f>Table9[[#This Row],[12/2024 Rating]]-Table9[[#This Row],[08/2024 Rating]]</f>
        <v>0</v>
      </c>
    </row>
    <row r="95" spans="1:5">
      <c r="A95" t="s">
        <v>24</v>
      </c>
      <c r="B95" t="s">
        <v>9</v>
      </c>
      <c r="C95">
        <v>1</v>
      </c>
      <c r="D95">
        <f>Table9[[#This Row],[08/2024 Rating]]</f>
        <v>1</v>
      </c>
      <c r="E95">
        <f>Table9[[#This Row],[12/2024 Rating]]-Table9[[#This Row],[08/2024 Rating]]</f>
        <v>0</v>
      </c>
    </row>
    <row r="96" spans="1:5">
      <c r="A96" t="s">
        <v>24</v>
      </c>
      <c r="B96" t="s">
        <v>10</v>
      </c>
      <c r="C96">
        <v>3</v>
      </c>
      <c r="D96">
        <f>Table9[[#This Row],[08/2024 Rating]]</f>
        <v>3</v>
      </c>
      <c r="E96">
        <f>Table9[[#This Row],[12/2024 Rating]]-Table9[[#This Row],[08/2024 Rating]]</f>
        <v>0</v>
      </c>
    </row>
    <row r="97" spans="1:5">
      <c r="A97" t="s">
        <v>24</v>
      </c>
      <c r="B97" t="s">
        <v>11</v>
      </c>
      <c r="C97">
        <v>3</v>
      </c>
      <c r="D97">
        <f>Table9[[#This Row],[08/2024 Rating]]</f>
        <v>3</v>
      </c>
      <c r="E97">
        <f>Table9[[#This Row],[12/2024 Rating]]-Table9[[#This Row],[08/2024 Rating]]</f>
        <v>0</v>
      </c>
    </row>
    <row r="98" spans="1:5">
      <c r="A98" t="s">
        <v>24</v>
      </c>
      <c r="B98" t="s">
        <v>12</v>
      </c>
      <c r="C98">
        <v>1</v>
      </c>
      <c r="D98">
        <f>Table9[[#This Row],[08/2024 Rating]]</f>
        <v>1</v>
      </c>
      <c r="E98">
        <f>Table9[[#This Row],[12/2024 Rating]]-Table9[[#This Row],[08/2024 Rating]]</f>
        <v>0</v>
      </c>
    </row>
    <row r="99" spans="1:5">
      <c r="A99" t="s">
        <v>24</v>
      </c>
      <c r="B99" t="s">
        <v>13</v>
      </c>
      <c r="C99">
        <v>3</v>
      </c>
      <c r="D99">
        <f>Table9[[#This Row],[08/2024 Rating]]</f>
        <v>3</v>
      </c>
      <c r="E99">
        <f>Table9[[#This Row],[12/2024 Rating]]-Table9[[#This Row],[08/2024 Rating]]</f>
        <v>0</v>
      </c>
    </row>
    <row r="100" spans="1:5">
      <c r="A100" t="s">
        <v>24</v>
      </c>
      <c r="B100" t="s">
        <v>14</v>
      </c>
      <c r="C100">
        <v>3</v>
      </c>
      <c r="D100">
        <f>Table9[[#This Row],[08/2024 Rating]]</f>
        <v>3</v>
      </c>
      <c r="E100">
        <f>Table9[[#This Row],[12/2024 Rating]]-Table9[[#This Row],[08/2024 Rating]]</f>
        <v>0</v>
      </c>
    </row>
    <row r="101" spans="1:5">
      <c r="A101" t="s">
        <v>24</v>
      </c>
      <c r="B101" t="s">
        <v>15</v>
      </c>
      <c r="C101">
        <v>3</v>
      </c>
      <c r="D101">
        <f>Table9[[#This Row],[08/2024 Rating]]</f>
        <v>3</v>
      </c>
      <c r="E101">
        <f>Table9[[#This Row],[12/2024 Rating]]-Table9[[#This Row],[08/2024 Rating]]</f>
        <v>0</v>
      </c>
    </row>
    <row r="102" spans="1:5">
      <c r="A102" t="s">
        <v>25</v>
      </c>
      <c r="B102" t="s">
        <v>6</v>
      </c>
      <c r="C102">
        <v>3</v>
      </c>
      <c r="D102">
        <f>Table9[[#This Row],[08/2024 Rating]]</f>
        <v>3</v>
      </c>
      <c r="E102">
        <f>Table9[[#This Row],[12/2024 Rating]]-Table9[[#This Row],[08/2024 Rating]]</f>
        <v>0</v>
      </c>
    </row>
    <row r="103" spans="1:5">
      <c r="A103" t="s">
        <v>25</v>
      </c>
      <c r="B103" t="s">
        <v>7</v>
      </c>
      <c r="C103">
        <v>3</v>
      </c>
      <c r="D103">
        <f>Table9[[#This Row],[08/2024 Rating]]</f>
        <v>3</v>
      </c>
      <c r="E103">
        <f>Table9[[#This Row],[12/2024 Rating]]-Table9[[#This Row],[08/2024 Rating]]</f>
        <v>0</v>
      </c>
    </row>
    <row r="104" spans="1:5">
      <c r="A104" t="s">
        <v>25</v>
      </c>
      <c r="B104" t="s">
        <v>8</v>
      </c>
      <c r="C104">
        <v>3</v>
      </c>
      <c r="D104">
        <f>Table9[[#This Row],[08/2024 Rating]]</f>
        <v>3</v>
      </c>
      <c r="E104">
        <f>Table9[[#This Row],[12/2024 Rating]]-Table9[[#This Row],[08/2024 Rating]]</f>
        <v>0</v>
      </c>
    </row>
    <row r="105" spans="1:5">
      <c r="A105" t="s">
        <v>25</v>
      </c>
      <c r="B105" t="s">
        <v>9</v>
      </c>
      <c r="C105">
        <v>3</v>
      </c>
      <c r="D105">
        <f>Table9[[#This Row],[08/2024 Rating]]</f>
        <v>3</v>
      </c>
      <c r="E105">
        <f>Table9[[#This Row],[12/2024 Rating]]-Table9[[#This Row],[08/2024 Rating]]</f>
        <v>0</v>
      </c>
    </row>
    <row r="106" spans="1:5">
      <c r="A106" t="s">
        <v>25</v>
      </c>
      <c r="B106" t="s">
        <v>10</v>
      </c>
      <c r="C106">
        <v>3</v>
      </c>
      <c r="D106">
        <f>Table9[[#This Row],[08/2024 Rating]]</f>
        <v>3</v>
      </c>
      <c r="E106">
        <f>Table9[[#This Row],[12/2024 Rating]]-Table9[[#This Row],[08/2024 Rating]]</f>
        <v>0</v>
      </c>
    </row>
    <row r="107" spans="1:5">
      <c r="A107" t="s">
        <v>25</v>
      </c>
      <c r="B107" t="s">
        <v>11</v>
      </c>
      <c r="C107">
        <v>3</v>
      </c>
      <c r="D107">
        <f>Table9[[#This Row],[08/2024 Rating]]</f>
        <v>3</v>
      </c>
      <c r="E107">
        <f>Table9[[#This Row],[12/2024 Rating]]-Table9[[#This Row],[08/2024 Rating]]</f>
        <v>0</v>
      </c>
    </row>
    <row r="108" spans="1:5">
      <c r="A108" t="s">
        <v>25</v>
      </c>
      <c r="B108" t="s">
        <v>12</v>
      </c>
      <c r="C108">
        <v>3</v>
      </c>
      <c r="D108">
        <f>Table9[[#This Row],[08/2024 Rating]]</f>
        <v>3</v>
      </c>
      <c r="E108">
        <f>Table9[[#This Row],[12/2024 Rating]]-Table9[[#This Row],[08/2024 Rating]]</f>
        <v>0</v>
      </c>
    </row>
    <row r="109" spans="1:5">
      <c r="A109" t="s">
        <v>25</v>
      </c>
      <c r="B109" t="s">
        <v>13</v>
      </c>
      <c r="C109">
        <v>3</v>
      </c>
      <c r="D109">
        <f>Table9[[#This Row],[08/2024 Rating]]</f>
        <v>3</v>
      </c>
      <c r="E109">
        <f>Table9[[#This Row],[12/2024 Rating]]-Table9[[#This Row],[08/2024 Rating]]</f>
        <v>0</v>
      </c>
    </row>
    <row r="110" spans="1:5">
      <c r="A110" t="s">
        <v>25</v>
      </c>
      <c r="B110" t="s">
        <v>14</v>
      </c>
      <c r="C110">
        <v>3</v>
      </c>
      <c r="D110">
        <f>Table9[[#This Row],[08/2024 Rating]]</f>
        <v>3</v>
      </c>
      <c r="E110">
        <f>Table9[[#This Row],[12/2024 Rating]]-Table9[[#This Row],[08/2024 Rating]]</f>
        <v>0</v>
      </c>
    </row>
    <row r="111" spans="1:5">
      <c r="A111" t="s">
        <v>25</v>
      </c>
      <c r="B111" t="s">
        <v>15</v>
      </c>
      <c r="C111">
        <v>3</v>
      </c>
      <c r="D111">
        <f>Table9[[#This Row],[08/2024 Rating]]</f>
        <v>3</v>
      </c>
      <c r="E111">
        <f>Table9[[#This Row],[12/2024 Rating]]-Table9[[#This Row],[08/2024 Rating]]</f>
        <v>0</v>
      </c>
    </row>
    <row r="112" spans="1:5">
      <c r="A112" t="s">
        <v>26</v>
      </c>
      <c r="B112" t="s">
        <v>6</v>
      </c>
      <c r="C112">
        <v>2</v>
      </c>
      <c r="D112">
        <v>1</v>
      </c>
      <c r="E112">
        <f>Table9[[#This Row],[12/2024 Rating]]-Table9[[#This Row],[08/2024 Rating]]</f>
        <v>-1</v>
      </c>
    </row>
    <row r="113" spans="1:5">
      <c r="A113" t="s">
        <v>26</v>
      </c>
      <c r="B113" t="s">
        <v>7</v>
      </c>
      <c r="C113">
        <v>2</v>
      </c>
      <c r="D113">
        <v>1</v>
      </c>
      <c r="E113">
        <f>Table9[[#This Row],[12/2024 Rating]]-Table9[[#This Row],[08/2024 Rating]]</f>
        <v>-1</v>
      </c>
    </row>
    <row r="114" spans="1:5">
      <c r="A114" t="s">
        <v>26</v>
      </c>
      <c r="B114" t="s">
        <v>8</v>
      </c>
      <c r="C114">
        <v>1</v>
      </c>
      <c r="D114">
        <f>Table9[[#This Row],[08/2024 Rating]]</f>
        <v>1</v>
      </c>
      <c r="E114">
        <f>Table9[[#This Row],[12/2024 Rating]]-Table9[[#This Row],[08/2024 Rating]]</f>
        <v>0</v>
      </c>
    </row>
    <row r="115" spans="1:5">
      <c r="A115" t="s">
        <v>26</v>
      </c>
      <c r="B115" t="s">
        <v>9</v>
      </c>
      <c r="C115">
        <v>1</v>
      </c>
      <c r="D115">
        <f>Table9[[#This Row],[08/2024 Rating]]</f>
        <v>1</v>
      </c>
      <c r="E115">
        <f>Table9[[#This Row],[12/2024 Rating]]-Table9[[#This Row],[08/2024 Rating]]</f>
        <v>0</v>
      </c>
    </row>
    <row r="116" spans="1:5">
      <c r="A116" t="s">
        <v>26</v>
      </c>
      <c r="B116" t="s">
        <v>10</v>
      </c>
      <c r="C116">
        <v>2</v>
      </c>
      <c r="D116">
        <v>1</v>
      </c>
      <c r="E116">
        <f>Table9[[#This Row],[12/2024 Rating]]-Table9[[#This Row],[08/2024 Rating]]</f>
        <v>-1</v>
      </c>
    </row>
    <row r="117" spans="1:5">
      <c r="A117" t="s">
        <v>26</v>
      </c>
      <c r="B117" t="s">
        <v>11</v>
      </c>
      <c r="C117">
        <v>2</v>
      </c>
      <c r="D117">
        <v>1</v>
      </c>
      <c r="E117">
        <f>Table9[[#This Row],[12/2024 Rating]]-Table9[[#This Row],[08/2024 Rating]]</f>
        <v>-1</v>
      </c>
    </row>
    <row r="118" spans="1:5">
      <c r="A118" t="s">
        <v>26</v>
      </c>
      <c r="B118" t="s">
        <v>12</v>
      </c>
      <c r="C118">
        <v>1</v>
      </c>
      <c r="D118">
        <v>1</v>
      </c>
      <c r="E118">
        <f>Table9[[#This Row],[12/2024 Rating]]-Table9[[#This Row],[08/2024 Rating]]</f>
        <v>0</v>
      </c>
    </row>
    <row r="119" spans="1:5">
      <c r="A119" t="s">
        <v>26</v>
      </c>
      <c r="B119" t="s">
        <v>13</v>
      </c>
      <c r="C119">
        <v>2</v>
      </c>
      <c r="D119">
        <v>1</v>
      </c>
      <c r="E119">
        <f>Table9[[#This Row],[12/2024 Rating]]-Table9[[#This Row],[08/2024 Rating]]</f>
        <v>-1</v>
      </c>
    </row>
    <row r="120" spans="1:5">
      <c r="A120" t="s">
        <v>26</v>
      </c>
      <c r="B120" t="s">
        <v>14</v>
      </c>
      <c r="C120">
        <v>2</v>
      </c>
      <c r="D120">
        <v>1</v>
      </c>
      <c r="E120">
        <f>Table9[[#This Row],[12/2024 Rating]]-Table9[[#This Row],[08/2024 Rating]]</f>
        <v>-1</v>
      </c>
    </row>
    <row r="121" spans="1:5">
      <c r="A121" t="s">
        <v>26</v>
      </c>
      <c r="B121" t="s">
        <v>15</v>
      </c>
      <c r="C121">
        <v>2</v>
      </c>
      <c r="D121">
        <f>Table9[[#This Row],[08/2024 Rating]]</f>
        <v>2</v>
      </c>
      <c r="E121">
        <f>Table9[[#This Row],[12/2024 Rating]]-Table9[[#This Row],[08/2024 Rating]]</f>
        <v>0</v>
      </c>
    </row>
    <row r="122" spans="1:5">
      <c r="A122" t="s">
        <v>27</v>
      </c>
      <c r="B122" t="s">
        <v>6</v>
      </c>
      <c r="C122">
        <v>3</v>
      </c>
      <c r="D122">
        <f>Table9[[#This Row],[08/2024 Rating]]</f>
        <v>3</v>
      </c>
      <c r="E122">
        <f>Table9[[#This Row],[12/2024 Rating]]-Table9[[#This Row],[08/2024 Rating]]</f>
        <v>0</v>
      </c>
    </row>
    <row r="123" spans="1:5">
      <c r="A123" t="s">
        <v>27</v>
      </c>
      <c r="B123" t="s">
        <v>7</v>
      </c>
      <c r="C123">
        <v>3</v>
      </c>
      <c r="D123">
        <f>Table9[[#This Row],[08/2024 Rating]]</f>
        <v>3</v>
      </c>
      <c r="E123">
        <f>Table9[[#This Row],[12/2024 Rating]]-Table9[[#This Row],[08/2024 Rating]]</f>
        <v>0</v>
      </c>
    </row>
    <row r="124" spans="1:5">
      <c r="A124" t="s">
        <v>27</v>
      </c>
      <c r="B124" t="s">
        <v>8</v>
      </c>
      <c r="C124">
        <v>1</v>
      </c>
      <c r="D124">
        <f>Table9[[#This Row],[08/2024 Rating]]</f>
        <v>1</v>
      </c>
      <c r="E124">
        <f>Table9[[#This Row],[12/2024 Rating]]-Table9[[#This Row],[08/2024 Rating]]</f>
        <v>0</v>
      </c>
    </row>
    <row r="125" spans="1:5">
      <c r="A125" t="s">
        <v>27</v>
      </c>
      <c r="B125" t="s">
        <v>9</v>
      </c>
      <c r="C125">
        <v>1</v>
      </c>
      <c r="D125">
        <f>Table9[[#This Row],[08/2024 Rating]]</f>
        <v>1</v>
      </c>
      <c r="E125">
        <f>Table9[[#This Row],[12/2024 Rating]]-Table9[[#This Row],[08/2024 Rating]]</f>
        <v>0</v>
      </c>
    </row>
    <row r="126" spans="1:5">
      <c r="A126" t="s">
        <v>27</v>
      </c>
      <c r="B126" t="s">
        <v>10</v>
      </c>
      <c r="C126">
        <v>3</v>
      </c>
      <c r="D126">
        <f>Table9[[#This Row],[08/2024 Rating]]</f>
        <v>3</v>
      </c>
      <c r="E126">
        <f>Table9[[#This Row],[12/2024 Rating]]-Table9[[#This Row],[08/2024 Rating]]</f>
        <v>0</v>
      </c>
    </row>
    <row r="127" spans="1:5">
      <c r="A127" t="s">
        <v>27</v>
      </c>
      <c r="B127" t="s">
        <v>11</v>
      </c>
      <c r="C127">
        <v>3</v>
      </c>
      <c r="D127">
        <f>Table9[[#This Row],[08/2024 Rating]]</f>
        <v>3</v>
      </c>
      <c r="E127">
        <f>Table9[[#This Row],[12/2024 Rating]]-Table9[[#This Row],[08/2024 Rating]]</f>
        <v>0</v>
      </c>
    </row>
    <row r="128" spans="1:5">
      <c r="A128" t="s">
        <v>27</v>
      </c>
      <c r="B128" t="s">
        <v>12</v>
      </c>
      <c r="C128">
        <v>1</v>
      </c>
      <c r="D128">
        <f>Table9[[#This Row],[08/2024 Rating]]</f>
        <v>1</v>
      </c>
      <c r="E128">
        <f>Table9[[#This Row],[12/2024 Rating]]-Table9[[#This Row],[08/2024 Rating]]</f>
        <v>0</v>
      </c>
    </row>
    <row r="129" spans="1:5">
      <c r="A129" t="s">
        <v>27</v>
      </c>
      <c r="B129" t="s">
        <v>13</v>
      </c>
      <c r="C129">
        <v>1</v>
      </c>
      <c r="D129">
        <f>Table9[[#This Row],[08/2024 Rating]]</f>
        <v>1</v>
      </c>
      <c r="E129">
        <f>Table9[[#This Row],[12/2024 Rating]]-Table9[[#This Row],[08/2024 Rating]]</f>
        <v>0</v>
      </c>
    </row>
    <row r="130" spans="1:5">
      <c r="A130" t="s">
        <v>27</v>
      </c>
      <c r="B130" t="s">
        <v>14</v>
      </c>
      <c r="C130">
        <v>1</v>
      </c>
      <c r="D130">
        <f>Table9[[#This Row],[08/2024 Rating]]</f>
        <v>1</v>
      </c>
      <c r="E130">
        <f>Table9[[#This Row],[12/2024 Rating]]-Table9[[#This Row],[08/2024 Rating]]</f>
        <v>0</v>
      </c>
    </row>
    <row r="131" spans="1:5">
      <c r="A131" t="s">
        <v>27</v>
      </c>
      <c r="B131" t="s">
        <v>15</v>
      </c>
      <c r="C131">
        <v>1</v>
      </c>
      <c r="D131">
        <f>Table9[[#This Row],[08/2024 Rating]]</f>
        <v>1</v>
      </c>
      <c r="E131">
        <f>Table9[[#This Row],[12/2024 Rating]]-Table9[[#This Row],[08/2024 Rating]]</f>
        <v>0</v>
      </c>
    </row>
    <row r="132" spans="1:5">
      <c r="A132" t="s">
        <v>29</v>
      </c>
      <c r="B132" t="s">
        <v>6</v>
      </c>
      <c r="C132">
        <v>2</v>
      </c>
      <c r="D132">
        <v>1</v>
      </c>
      <c r="E132" s="7">
        <f>Table9[[#This Row],[12/2024 Rating]]-Table9[[#This Row],[08/2024 Rating]]</f>
        <v>-1</v>
      </c>
    </row>
    <row r="133" spans="1:5">
      <c r="A133" t="s">
        <v>29</v>
      </c>
      <c r="B133" t="s">
        <v>7</v>
      </c>
      <c r="C133">
        <v>2</v>
      </c>
      <c r="D133">
        <v>1</v>
      </c>
      <c r="E133" s="7">
        <f>Table9[[#This Row],[12/2024 Rating]]-Table9[[#This Row],[08/2024 Rating]]</f>
        <v>-1</v>
      </c>
    </row>
    <row r="134" spans="1:5">
      <c r="A134" t="s">
        <v>29</v>
      </c>
      <c r="B134" t="s">
        <v>8</v>
      </c>
      <c r="C134">
        <v>2</v>
      </c>
      <c r="D134">
        <v>1</v>
      </c>
      <c r="E134" s="7">
        <f>Table9[[#This Row],[12/2024 Rating]]-Table9[[#This Row],[08/2024 Rating]]</f>
        <v>-1</v>
      </c>
    </row>
    <row r="135" spans="1:5">
      <c r="A135" t="s">
        <v>29</v>
      </c>
      <c r="B135" t="s">
        <v>9</v>
      </c>
      <c r="C135">
        <v>2</v>
      </c>
      <c r="D135">
        <v>1</v>
      </c>
      <c r="E135" s="7">
        <f>Table9[[#This Row],[12/2024 Rating]]-Table9[[#This Row],[08/2024 Rating]]</f>
        <v>-1</v>
      </c>
    </row>
    <row r="136" spans="1:5">
      <c r="A136" t="s">
        <v>29</v>
      </c>
      <c r="B136" t="s">
        <v>10</v>
      </c>
      <c r="C136">
        <v>2</v>
      </c>
      <c r="D136">
        <v>1</v>
      </c>
      <c r="E136" s="7">
        <f>Table9[[#This Row],[12/2024 Rating]]-Table9[[#This Row],[08/2024 Rating]]</f>
        <v>-1</v>
      </c>
    </row>
    <row r="137" spans="1:5">
      <c r="A137" t="s">
        <v>29</v>
      </c>
      <c r="B137" t="s">
        <v>11</v>
      </c>
      <c r="C137">
        <v>2</v>
      </c>
      <c r="D137">
        <v>1</v>
      </c>
      <c r="E137" s="7">
        <f>Table9[[#This Row],[12/2024 Rating]]-Table9[[#This Row],[08/2024 Rating]]</f>
        <v>-1</v>
      </c>
    </row>
    <row r="138" spans="1:5">
      <c r="A138" t="s">
        <v>29</v>
      </c>
      <c r="B138" t="s">
        <v>12</v>
      </c>
      <c r="C138">
        <v>2</v>
      </c>
      <c r="D138">
        <v>1</v>
      </c>
      <c r="E138" s="7">
        <f>Table9[[#This Row],[12/2024 Rating]]-Table9[[#This Row],[08/2024 Rating]]</f>
        <v>-1</v>
      </c>
    </row>
    <row r="139" spans="1:5">
      <c r="A139" t="s">
        <v>29</v>
      </c>
      <c r="B139" t="s">
        <v>13</v>
      </c>
      <c r="C139">
        <v>2</v>
      </c>
      <c r="D139">
        <v>1</v>
      </c>
      <c r="E139" s="7">
        <f>Table9[[#This Row],[12/2024 Rating]]-Table9[[#This Row],[08/2024 Rating]]</f>
        <v>-1</v>
      </c>
    </row>
    <row r="140" spans="1:5">
      <c r="A140" t="s">
        <v>29</v>
      </c>
      <c r="B140" t="s">
        <v>14</v>
      </c>
      <c r="C140">
        <v>2</v>
      </c>
      <c r="D140">
        <v>1</v>
      </c>
      <c r="E140" s="7">
        <f>Table9[[#This Row],[12/2024 Rating]]-Table9[[#This Row],[08/2024 Rating]]</f>
        <v>-1</v>
      </c>
    </row>
    <row r="141" spans="1:5">
      <c r="A141" t="s">
        <v>29</v>
      </c>
      <c r="B141" t="s">
        <v>15</v>
      </c>
      <c r="C141">
        <v>2</v>
      </c>
      <c r="D141">
        <v>1</v>
      </c>
      <c r="E141" s="7">
        <f>Table9[[#This Row],[12/2024 Rating]]-Table9[[#This Row],[08/2024 Rating]]</f>
        <v>-1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38A0052655394AAF23811CEB58C17A" ma:contentTypeVersion="8" ma:contentTypeDescription="Create a new document." ma:contentTypeScope="" ma:versionID="cb56b2533ae65abd5bcdace624a5afcd">
  <xsd:schema xmlns:xsd="http://www.w3.org/2001/XMLSchema" xmlns:xs="http://www.w3.org/2001/XMLSchema" xmlns:p="http://schemas.microsoft.com/office/2006/metadata/properties" xmlns:ns2="3b5ff936-4391-47e8-9cf2-d6836e71a505" targetNamespace="http://schemas.microsoft.com/office/2006/metadata/properties" ma:root="true" ma:fieldsID="ea7429ec42f2e7bbfafa8d23e3495c1a" ns2:_="">
    <xsd:import namespace="3b5ff936-4391-47e8-9cf2-d6836e71a5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5ff936-4391-47e8-9cf2-d6836e71a5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WWF Document" ma:contentTypeID="0x010100EF3726457B8C4C4892749E6B4865C3FC002952B163FCAE3C4C83C4FE5890BC8B9E" ma:contentTypeVersion="34" ma:contentTypeDescription="Create a new document." ma:contentTypeScope="" ma:versionID="4a4fb069d3aaa7b681919e28628afbb4">
  <xsd:schema xmlns:xsd="http://www.w3.org/2001/XMLSchema" xmlns:xs="http://www.w3.org/2001/XMLSchema" xmlns:p="http://schemas.microsoft.com/office/2006/metadata/properties" xmlns:ns1="http://schemas.microsoft.com/sharepoint/v3" xmlns:ns2="d2702c46-ea31-457a-96fd-e00e235ba8f1" xmlns:ns3="f98906e5-ed58-42b1-96d1-47aa8e093963" xmlns:ns4="7e6f697a-f4ae-47a2-94f1-4b82c7c5bea0" xmlns:ns5="1a353dbe-919c-47a6-8bc7-8302481223b2" targetNamespace="http://schemas.microsoft.com/office/2006/metadata/properties" ma:root="true" ma:fieldsID="d9ea10f5c2fc18571579be222757c1f7" ns1:_="" ns2:_="" ns3:_="" ns4:_="" ns5:_="">
    <xsd:import namespace="http://schemas.microsoft.com/sharepoint/v3"/>
    <xsd:import namespace="d2702c46-ea31-457a-96fd-e00e235ba8f1"/>
    <xsd:import namespace="f98906e5-ed58-42b1-96d1-47aa8e093963"/>
    <xsd:import namespace="7e6f697a-f4ae-47a2-94f1-4b82c7c5bea0"/>
    <xsd:import namespace="1a353dbe-919c-47a6-8bc7-8302481223b2"/>
    <xsd:element name="properties">
      <xsd:complexType>
        <xsd:sequence>
          <xsd:element name="documentManagement">
            <xsd:complexType>
              <xsd:all>
                <xsd:element ref="ns3:WWF_Financial_Year" minOccurs="0"/>
                <xsd:element ref="ns3:ie95326c2bd442c09918ed9a62864bb7" minOccurs="0"/>
                <xsd:element ref="ns3:j03b514f4e4c42e78d96b527934d8f35" minOccurs="0"/>
                <xsd:element ref="ns2:TaxCatchAll" minOccurs="0"/>
                <xsd:element ref="ns3:hacea5fee4bb48c7bfcfacc24260f176" minOccurs="0"/>
                <xsd:element ref="ns3:m6ff7cc720cd47968e1acc6822a04c2a" minOccurs="0"/>
                <xsd:element ref="ns3:ld0f678f5e854356add638e3b1bcb1c9" minOccurs="0"/>
                <xsd:element ref="ns3:h4cb14bdc83846cfb9e5c2af455732f0" minOccurs="0"/>
                <xsd:element ref="ns3:oc6c1a06a62847b6ab91d1d05ce3f6a0" minOccurs="0"/>
                <xsd:element ref="ns2:TaxKeywordTaxHTField" minOccurs="0"/>
                <xsd:element ref="ns2:TaxCatchAllLabel" minOccurs="0"/>
                <xsd:element ref="ns2:c8bc5d9a78e142679c676830597a2f67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Location" minOccurs="0"/>
                <xsd:element ref="ns5:SharedWithUsers" minOccurs="0"/>
                <xsd:element ref="ns5:SharedWithDetails" minOccurs="0"/>
                <xsd:element ref="ns4:MediaLengthInSeconds" minOccurs="0"/>
                <xsd:element ref="ns4:lcf76f155ced4ddcb4097134ff3c332f" minOccurs="0"/>
                <xsd:element ref="ns1:_ip_UnifiedCompliancePolicyProperties" minOccurs="0"/>
                <xsd:element ref="ns1:_ip_UnifiedCompliancePolicyUIAction" minOccurs="0"/>
                <xsd:element ref="ns4:_Flow_SignoffStatus" minOccurs="0"/>
                <xsd:element ref="ns4:MediaServiceObjectDetectorVersions" minOccurs="0"/>
                <xsd:element ref="ns4:MediaServiceMetadata" minOccurs="0"/>
                <xsd:element ref="ns4:MediaServiceFastMetadata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4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4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702c46-ea31-457a-96fd-e00e235ba8f1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811e1b13-0866-409b-875b-c391926c604f}" ma:internalName="TaxCatchAll" ma:showField="CatchAllData" ma:web="1a353dbe-919c-47a6-8bc7-8302481223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25" nillable="true" ma:taxonomy="true" ma:internalName="TaxKeywordTaxHTField" ma:taxonomyFieldName="TaxKeyword" ma:displayName="Enterprise Keywords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Label" ma:index="26" nillable="true" ma:displayName="Taxonomy Catch All Column1" ma:hidden="true" ma:list="{811e1b13-0866-409b-875b-c391926c604f}" ma:internalName="TaxCatchAllLabel" ma:readOnly="true" ma:showField="CatchAllDataLabel" ma:web="1a353dbe-919c-47a6-8bc7-8302481223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8bc5d9a78e142679c676830597a2f67" ma:index="27" nillable="true" ma:taxonomy="true" ma:internalName="c8bc5d9a78e142679c676830597a2f67" ma:taxonomyFieldName="Template_x0020_Type" ma:displayName="Template Type" ma:default="" ma:fieldId="{c8bc5d9a-78e1-4267-9c67-6830597a2f67}" ma:sspId="c3182ccb-90f3-424d-b980-d7cd99672c54" ma:termSetId="06ce9ed8-5ae0-4446-bf7e-d45c072c3ae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8906e5-ed58-42b1-96d1-47aa8e093963" elementFormDefault="qualified">
    <xsd:import namespace="http://schemas.microsoft.com/office/2006/documentManagement/types"/>
    <xsd:import namespace="http://schemas.microsoft.com/office/infopath/2007/PartnerControls"/>
    <xsd:element name="WWF_Financial_Year" ma:index="9" nillable="true" ma:displayName="Financial Year" ma:format="Dropdown" ma:internalName="WWF_Financial_Year">
      <xsd:simpleType>
        <xsd:restriction base="dms:Choice">
          <xsd:enumeration value="FY18"/>
          <xsd:enumeration value="FY19"/>
          <xsd:enumeration value="FY20"/>
        </xsd:restriction>
      </xsd:simpleType>
    </xsd:element>
    <xsd:element name="ie95326c2bd442c09918ed9a62864bb7" ma:index="12" nillable="true" ma:taxonomy="true" ma:internalName="ie95326c2bd442c09918ed9a62864bb7" ma:taxonomyFieldName="WWF_Document_Status" ma:displayName="Document Status" ma:default="" ma:fieldId="{2e95326c-2bd4-42c0-9918-ed9a62864bb7}" ma:sspId="c3182ccb-90f3-424d-b980-d7cd99672c54" ma:termSetId="448c91f8-182c-423c-9253-ac72cb910d8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03b514f4e4c42e78d96b527934d8f35" ma:index="14" nillable="true" ma:taxonomy="true" ma:internalName="j03b514f4e4c42e78d96b527934d8f35" ma:taxonomyFieldName="WWF_Document_Type" ma:displayName="Document Type" ma:default="" ma:fieldId="{303b514f-4e4c-42e7-8d96-b527934d8f35}" ma:sspId="c3182ccb-90f3-424d-b980-d7cd99672c54" ma:termSetId="15a66b75-a5e8-4ef9-89bd-9bbc9f089c6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cea5fee4bb48c7bfcfacc24260f176" ma:index="17" nillable="true" ma:taxonomy="true" ma:internalName="hacea5fee4bb48c7bfcfacc24260f176" ma:taxonomyFieldName="WWF_Goal" ma:displayName="Goal" ma:default="" ma:fieldId="{1acea5fe-e4bb-48c7-bfcf-acc24260f176}" ma:taxonomyMulti="true" ma:sspId="c3182ccb-90f3-424d-b980-d7cd99672c54" ma:termSetId="17c14ec2-7462-4877-96f2-93d281e530e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6ff7cc720cd47968e1acc6822a04c2a" ma:index="19" nillable="true" ma:taxonomy="true" ma:internalName="m6ff7cc720cd47968e1acc6822a04c2a" ma:taxonomyFieldName="WWF_Office" ma:displayName="Office" ma:default="" ma:fieldId="{66ff7cc7-20cd-4796-8e1a-cc6822a04c2a}" ma:sspId="c3182ccb-90f3-424d-b980-d7cd99672c54" ma:termSetId="f7e8d12e-8f3c-426f-aaa3-89a3365cc59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d0f678f5e854356add638e3b1bcb1c9" ma:index="21" nillable="true" ma:taxonomy="true" ma:internalName="ld0f678f5e854356add638e3b1bcb1c9" ma:taxonomyFieldName="WWF_Project_Code" ma:displayName="Project Code" ma:default="" ma:fieldId="{5d0f678f-5e85-4356-add6-38e3b1bcb1c9}" ma:sspId="c3182ccb-90f3-424d-b980-d7cd99672c54" ma:termSetId="82563fe2-67ba-4328-b8bd-be3f1996add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4cb14bdc83846cfb9e5c2af455732f0" ma:index="22" nillable="true" ma:taxonomy="true" ma:internalName="h4cb14bdc83846cfb9e5c2af455732f0" ma:taxonomyFieldName="WWF_Department" ma:displayName="Department" ma:default="" ma:fieldId="{14cb14bd-c838-46cf-b9e5-c2af455732f0}" ma:sspId="c3182ccb-90f3-424d-b980-d7cd99672c54" ma:termSetId="4fc87ecf-5537-4bfe-8379-0dd2754f6cb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c6c1a06a62847b6ab91d1d05ce3f6a0" ma:index="23" nillable="true" ma:taxonomy="true" ma:internalName="oc6c1a06a62847b6ab91d1d05ce3f6a0" ma:taxonomyFieldName="WWF_Sensitivity" ma:displayName="Sensitivity" ma:default="" ma:fieldId="{8c6c1a06-a628-47b6-ab91-d1d05ce3f6a0}" ma:sspId="c3182ccb-90f3-424d-b980-d7cd99672c54" ma:termSetId="5a4201ff-8442-4138-a151-ac3c63cdc60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f697a-f4ae-47a2-94f1-4b82c7c5bea0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2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32" nillable="true" ma:displayName="Tags" ma:internalName="MediaServiceAutoTags" ma:readOnly="true">
      <xsd:simpleType>
        <xsd:restriction base="dms:Text"/>
      </xsd:simpleType>
    </xsd:element>
    <xsd:element name="MediaServiceGenerationTime" ma:index="3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36" nillable="true" ma:displayName="Location" ma:internalName="MediaServiceLocation" ma:readOnly="true">
      <xsd:simpleType>
        <xsd:restriction base="dms:Text"/>
      </xsd:simpleType>
    </xsd:element>
    <xsd:element name="MediaLengthInSeconds" ma:index="3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41" nillable="true" ma:taxonomy="true" ma:internalName="lcf76f155ced4ddcb4097134ff3c332f" ma:taxonomyFieldName="MediaServiceImageTags" ma:displayName="Image Tags" ma:readOnly="false" ma:fieldId="{5cf76f15-5ced-4ddc-b409-7134ff3c332f}" ma:taxonomyMulti="true" ma:sspId="c3182ccb-90f3-424d-b980-d7cd99672c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44" nillable="true" ma:displayName="Sign-off status" ma:internalName="Sign_x002d_off_x0020_status">
      <xsd:simpleType>
        <xsd:restriction base="dms:Text"/>
      </xsd:simpleType>
    </xsd:element>
    <xsd:element name="MediaServiceObjectDetectorVersions" ma:index="4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Metadata" ma:index="4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4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353dbe-919c-47a6-8bc7-8302481223b2" elementFormDefault="qualified">
    <xsd:import namespace="http://schemas.microsoft.com/office/2006/documentManagement/types"/>
    <xsd:import namespace="http://schemas.microsoft.com/office/infopath/2007/PartnerControls"/>
    <xsd:element name="SharedWithUsers" ma:index="3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925528-5486-4FE7-8FB7-40B277CEFAF1}"/>
</file>

<file path=customXml/itemProps2.xml><?xml version="1.0" encoding="utf-8"?>
<ds:datastoreItem xmlns:ds="http://schemas.openxmlformats.org/officeDocument/2006/customXml" ds:itemID="{18C16D5C-A657-4FE6-A39D-6FA29444D7CD}"/>
</file>

<file path=customXml/itemProps3.xml><?xml version="1.0" encoding="utf-8"?>
<ds:datastoreItem xmlns:ds="http://schemas.openxmlformats.org/officeDocument/2006/customXml" ds:itemID="{36664604-39F7-4676-B193-09786C6ECC15}"/>
</file>

<file path=customXml/itemProps4.xml><?xml version="1.0" encoding="utf-8"?>
<ds:datastoreItem xmlns:ds="http://schemas.openxmlformats.org/officeDocument/2006/customXml" ds:itemID="{E98760A0-D043-4741-B2E0-50F5A205F0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Emily Hsu</dc:creator>
  <cp:keywords/>
  <dc:description/>
  <cp:lastModifiedBy/>
  <cp:revision/>
  <dcterms:created xsi:type="dcterms:W3CDTF">2024-12-12T12:17:33Z</dcterms:created>
  <dcterms:modified xsi:type="dcterms:W3CDTF">2024-12-20T10:48:24Z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0x0101004C38A0052655394AAF23811CEB58C17A</vt:lpwstr>
  </property>
  <property fmtid="{D5CDD505-2E9C-101B-9397-08002B2CF9AE}" pid="3" name="MediaServiceImageTags">
    <vt:lpwstr/>
  </property>
  <property fmtid="{D5CDD505-2E9C-101B-9397-08002B2CF9AE}" pid="4" name="TaxKeyword">
    <vt:lpwstr/>
  </property>
  <property fmtid="{D5CDD505-2E9C-101B-9397-08002B2CF9AE}" pid="5" name="WWF_Department">
    <vt:lpwstr/>
  </property>
  <property fmtid="{D5CDD505-2E9C-101B-9397-08002B2CF9AE}" pid="6" name="WWF_Document_Type">
    <vt:lpwstr/>
  </property>
  <property fmtid="{D5CDD505-2E9C-101B-9397-08002B2CF9AE}" pid="7" name="WWF_Project_Code">
    <vt:lpwstr/>
  </property>
  <property fmtid="{D5CDD505-2E9C-101B-9397-08002B2CF9AE}" pid="8" name="WWF_Office">
    <vt:lpwstr/>
  </property>
  <property fmtid="{D5CDD505-2E9C-101B-9397-08002B2CF9AE}" pid="9" name="WWF_Document_Status">
    <vt:lpwstr/>
  </property>
  <property fmtid="{D5CDD505-2E9C-101B-9397-08002B2CF9AE}" pid="10" name="Template Type">
    <vt:lpwstr/>
  </property>
  <property fmtid="{D5CDD505-2E9C-101B-9397-08002B2CF9AE}" pid="11" name="WWF_Goal">
    <vt:lpwstr/>
  </property>
  <property fmtid="{D5CDD505-2E9C-101B-9397-08002B2CF9AE}" pid="12" name="WWF_Sensitivity">
    <vt:lpwstr/>
  </property>
  <property fmtid="{D5CDD505-2E9C-101B-9397-08002B2CF9AE}" pid="13" name="Template_x0020_Type">
    <vt:lpwstr/>
  </property>
</Properties>
</file>